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TGM\Desktop\İSTATİSTİK\MÜZE\2023\"/>
    </mc:Choice>
  </mc:AlternateContent>
  <xr:revisionPtr revIDLastSave="0" documentId="13_ncr:1_{7B1E6A75-70F1-4F1D-937E-239009E41AA7}" xr6:coauthVersionLast="36" xr6:coauthVersionMax="36" xr10:uidLastSave="{00000000-0000-0000-0000-000000000000}"/>
  <bookViews>
    <workbookView xWindow="-120" yWindow="120" windowWidth="20730" windowHeight="10920" xr2:uid="{00000000-000D-0000-FFFF-FFFF00000000}"/>
  </bookViews>
  <sheets>
    <sheet name="TABLO1" sheetId="2" r:id="rId1"/>
    <sheet name="TABLO3" sheetId="6" r:id="rId2"/>
    <sheet name="TABLO4" sheetId="7" r:id="rId3"/>
    <sheet name="TABLO6" sheetId="9" r:id="rId4"/>
  </sheets>
  <calcPr calcId="191029"/>
</workbook>
</file>

<file path=xl/calcChain.xml><?xml version="1.0" encoding="utf-8"?>
<calcChain xmlns="http://schemas.openxmlformats.org/spreadsheetml/2006/main">
  <c r="K58" i="6" l="1"/>
  <c r="J58" i="6"/>
  <c r="I58" i="6"/>
  <c r="K57" i="6"/>
  <c r="J57" i="6"/>
  <c r="I57" i="6"/>
  <c r="K56" i="6"/>
  <c r="J56" i="6"/>
  <c r="I56" i="6"/>
  <c r="K55" i="6"/>
  <c r="J55" i="6"/>
  <c r="I55" i="6"/>
  <c r="K54" i="6"/>
  <c r="J54" i="6"/>
  <c r="I54" i="6"/>
  <c r="K53" i="6"/>
  <c r="J53" i="6"/>
  <c r="I53" i="6"/>
  <c r="K52" i="6"/>
  <c r="J52" i="6"/>
  <c r="I52" i="6"/>
  <c r="K51" i="6"/>
  <c r="J51" i="6"/>
  <c r="I51" i="6"/>
  <c r="K50" i="6"/>
  <c r="J50" i="6"/>
  <c r="I50" i="6"/>
  <c r="K49" i="6"/>
  <c r="J49" i="6"/>
  <c r="I49" i="6"/>
  <c r="K48" i="6"/>
  <c r="K59" i="6" s="1"/>
  <c r="J48" i="6"/>
  <c r="J59" i="6" s="1"/>
  <c r="I48" i="6"/>
  <c r="I59" i="6" s="1"/>
  <c r="K46" i="6"/>
  <c r="J46" i="6"/>
  <c r="I46" i="6"/>
  <c r="K45" i="6"/>
  <c r="J45" i="6"/>
  <c r="I45" i="6"/>
  <c r="K44" i="6"/>
  <c r="J44" i="6"/>
  <c r="I44" i="6"/>
  <c r="K43" i="6"/>
  <c r="J43" i="6"/>
  <c r="I43" i="6"/>
  <c r="K42" i="6"/>
  <c r="J42" i="6"/>
  <c r="I42" i="6"/>
  <c r="K41" i="6"/>
  <c r="J41" i="6"/>
  <c r="I41" i="6"/>
  <c r="K40" i="6"/>
  <c r="J40" i="6"/>
  <c r="I40" i="6"/>
  <c r="K39" i="6"/>
  <c r="J39" i="6"/>
  <c r="I39" i="6"/>
  <c r="K38" i="6"/>
  <c r="J38" i="6"/>
  <c r="I38" i="6"/>
  <c r="K37" i="6"/>
  <c r="K47" i="6" s="1"/>
  <c r="J37" i="6"/>
  <c r="J47" i="6" s="1"/>
  <c r="I37" i="6"/>
  <c r="I47" i="6" s="1"/>
  <c r="K60" i="6" l="1"/>
  <c r="J60" i="6"/>
  <c r="I60" i="6"/>
</calcChain>
</file>

<file path=xl/sharedStrings.xml><?xml version="1.0" encoding="utf-8"?>
<sst xmlns="http://schemas.openxmlformats.org/spreadsheetml/2006/main" count="168" uniqueCount="58">
  <si>
    <t>ARKEOLOJİ MÜZESİ</t>
  </si>
  <si>
    <t>ATATÜRK MÜZESİ</t>
  </si>
  <si>
    <t>TARİH VE SANAT MÜZ.</t>
  </si>
  <si>
    <t>BERGAMA MÜZ.</t>
  </si>
  <si>
    <t>EFES MÜZ.</t>
  </si>
  <si>
    <t>ÇEŞME MÜZ.</t>
  </si>
  <si>
    <t>ÖDEMİŞ MÜZ.</t>
  </si>
  <si>
    <t>TİRE MÜZ.</t>
  </si>
  <si>
    <t>ÇAKIRAĞA KONAĞI</t>
  </si>
  <si>
    <t>ETNOGRAFYA</t>
  </si>
  <si>
    <t>MÜZE TOPLAM</t>
  </si>
  <si>
    <t>AGORA</t>
  </si>
  <si>
    <t>EFES</t>
  </si>
  <si>
    <t>ST. JEAN</t>
  </si>
  <si>
    <t>YAMAÇ EVLERİ</t>
  </si>
  <si>
    <t>AKROPOL</t>
  </si>
  <si>
    <t>ASKLEPİON</t>
  </si>
  <si>
    <t>BAZİLİKA</t>
  </si>
  <si>
    <t>TEOS ÖRENYERİ</t>
  </si>
  <si>
    <t>METROPOLİS</t>
  </si>
  <si>
    <t>KLAROS</t>
  </si>
  <si>
    <t>ÖRENYERİ TOPLAM</t>
  </si>
  <si>
    <t>GENEL TOPLAM</t>
  </si>
  <si>
    <t>MÜZE KART</t>
  </si>
  <si>
    <t>ÜCRETSİZ</t>
  </si>
  <si>
    <t>ÜCRETLİ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</si>
  <si>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</si>
  <si>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</si>
  <si>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</si>
  <si>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</si>
  <si>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</si>
  <si>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</si>
  <si>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</si>
  <si>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</si>
  <si>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</si>
  <si>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</si>
  <si>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</si>
  <si>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</si>
  <si>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İZMİR'E BAĞLI MÜZELERİN ZİYARETÇİ SAYILARININ YILLARA VE AYLARA GÖRE DAĞILIMI</t>
  </si>
  <si>
    <t>YILLAR</t>
  </si>
  <si>
    <t>% DEĞİŞİM ORANI</t>
  </si>
  <si>
    <t>Years</t>
  </si>
  <si>
    <t>Rate of Change %</t>
  </si>
  <si>
    <t>TOPLAM</t>
  </si>
  <si>
    <t>YILLIK TOPLAM</t>
  </si>
  <si>
    <t>İZMİR İLİNE BAĞLI MÜZELERİN ZİYARETÇİ SAYILARI</t>
  </si>
  <si>
    <t>DEĞİŞİM ORANI (%)</t>
  </si>
  <si>
    <t>DEĞİŞİM ORANI(%)</t>
  </si>
  <si>
    <t>MÜZE VEYA ÖRENYERİNİN ADI</t>
  </si>
  <si>
    <t>KLAZOMENAİ</t>
  </si>
  <si>
    <t>2022 YILINDA İZMİR İLİNE BAĞLI MÜZELERİN ZİYARETÇİLERİNİN AYLIK DAĞILIMI</t>
  </si>
  <si>
    <t>2022/2019</t>
  </si>
  <si>
    <t>2023/2022</t>
  </si>
  <si>
    <t>2023/2019</t>
  </si>
  <si>
    <t>2022/2021</t>
  </si>
  <si>
    <t>4 AYLIK TOPLAM</t>
  </si>
  <si>
    <t>OCAK-NİSAN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</si>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</sst>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\ ###\ ###"/>
  </numFmts>
  <fonts count="8">
    <font>
      <sz val="11"/>
      <color theme="1"/>
      <name val="Calibri"/>
      <family val="2"/>
      <charset val="162"/>
      <scheme val="minor"/>
    </font>
    <font>
      <sz val="10"/>
      <color theme="1"/>
      <name val="Albertus Medium"/>
      <family val="2"/>
    </font>
    <font>
      <b/>
      <sz val="10"/>
      <color theme="1"/>
      <name val="Albertus Medium"/>
      <family val="2"/>
    </font>
    <font>
      <sz val="10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sz val="10"/>
      <color theme="1"/>
      <name val="Albertus Medium"/>
      <charset val="162"/>
    </font>
    <font>
      <b/>
      <sz val="10"/>
      <color theme="1"/>
      <name val="Albertus"/>
      <charset val="162"/>
    </font>
    <font>
      <b/>
      <sz val="10"/>
      <color theme="1"/>
      <name val="Albertus Medium"/>
      <charset val="162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4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3" fillId="0" borderId="0" xfId="0" applyFont="1"/>
    <xf numFmtId="0" fontId="2" fillId="0" borderId="0" xfId="0" applyFont="1"/>
    <xf numFmtId="0" fontId="1" fillId="0" borderId="12" xfId="0" applyFont="1" applyBorder="1"/>
    <xf numFmtId="3" fontId="1" fillId="0" borderId="1" xfId="0" applyNumberFormat="1" applyFont="1" applyBorder="1"/>
    <xf numFmtId="3" fontId="1" fillId="0" borderId="13" xfId="0" applyNumberFormat="1" applyFont="1" applyBorder="1"/>
    <xf numFmtId="0" fontId="1" fillId="0" borderId="1" xfId="0" applyFont="1" applyBorder="1"/>
    <xf numFmtId="3" fontId="3" fillId="0" borderId="0" xfId="0" applyNumberFormat="1" applyFont="1"/>
    <xf numFmtId="0" fontId="3" fillId="0" borderId="0" xfId="0" applyFont="1" applyBorder="1"/>
    <xf numFmtId="2" fontId="1" fillId="0" borderId="1" xfId="0" applyNumberFormat="1" applyFont="1" applyBorder="1"/>
    <xf numFmtId="0" fontId="2" fillId="2" borderId="1" xfId="0" applyFont="1" applyFill="1" applyBorder="1"/>
    <xf numFmtId="0" fontId="2" fillId="2" borderId="12" xfId="0" applyFont="1" applyFill="1" applyBorder="1"/>
    <xf numFmtId="3" fontId="2" fillId="2" borderId="1" xfId="0" applyNumberFormat="1" applyFont="1" applyFill="1" applyBorder="1"/>
    <xf numFmtId="3" fontId="2" fillId="2" borderId="13" xfId="0" applyNumberFormat="1" applyFont="1" applyFill="1" applyBorder="1"/>
    <xf numFmtId="0" fontId="2" fillId="2" borderId="14" xfId="0" applyFont="1" applyFill="1" applyBorder="1"/>
    <xf numFmtId="3" fontId="2" fillId="2" borderId="15" xfId="0" applyNumberFormat="1" applyFont="1" applyFill="1" applyBorder="1"/>
    <xf numFmtId="3" fontId="2" fillId="2" borderId="16" xfId="0" applyNumberFormat="1" applyFont="1" applyFill="1" applyBorder="1"/>
    <xf numFmtId="0" fontId="2" fillId="2" borderId="4" xfId="0" applyFont="1" applyFill="1" applyBorder="1"/>
    <xf numFmtId="0" fontId="2" fillId="2" borderId="1" xfId="0" applyFont="1" applyFill="1" applyBorder="1" applyAlignment="1">
      <alignment horizontal="center"/>
    </xf>
    <xf numFmtId="0" fontId="1" fillId="2" borderId="9" xfId="0" applyFont="1" applyFill="1" applyBorder="1" applyAlignment="1">
      <alignment wrapText="1"/>
    </xf>
    <xf numFmtId="0" fontId="2" fillId="2" borderId="9" xfId="0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0" fontId="1" fillId="2" borderId="20" xfId="0" applyFont="1" applyFill="1" applyBorder="1" applyAlignment="1">
      <alignment wrapText="1"/>
    </xf>
    <xf numFmtId="0" fontId="2" fillId="2" borderId="20" xfId="0" applyFont="1" applyFill="1" applyBorder="1" applyAlignment="1">
      <alignment wrapText="1"/>
    </xf>
    <xf numFmtId="0" fontId="2" fillId="2" borderId="21" xfId="0" applyFont="1" applyFill="1" applyBorder="1" applyAlignment="1">
      <alignment wrapText="1"/>
    </xf>
    <xf numFmtId="0" fontId="2" fillId="2" borderId="22" xfId="0" applyFont="1" applyFill="1" applyBorder="1" applyAlignment="1">
      <alignment wrapText="1"/>
    </xf>
    <xf numFmtId="0" fontId="4" fillId="0" borderId="0" xfId="0" applyFont="1"/>
    <xf numFmtId="164" fontId="1" fillId="0" borderId="1" xfId="0" applyNumberFormat="1" applyFont="1" applyBorder="1"/>
    <xf numFmtId="164" fontId="2" fillId="2" borderId="1" xfId="0" applyNumberFormat="1" applyFont="1" applyFill="1" applyBorder="1"/>
    <xf numFmtId="164" fontId="3" fillId="0" borderId="0" xfId="0" applyNumberFormat="1" applyFont="1"/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/>
    </xf>
    <xf numFmtId="164" fontId="5" fillId="0" borderId="23" xfId="0" applyNumberFormat="1" applyFont="1" applyFill="1" applyBorder="1"/>
    <xf numFmtId="0" fontId="2" fillId="2" borderId="10" xfId="0" applyFont="1" applyFill="1" applyBorder="1" applyAlignment="1">
      <alignment wrapText="1"/>
    </xf>
    <xf numFmtId="164" fontId="1" fillId="0" borderId="1" xfId="0" applyNumberFormat="1" applyFont="1" applyBorder="1" applyAlignment="1">
      <alignment horizontal="right"/>
    </xf>
    <xf numFmtId="2" fontId="7" fillId="2" borderId="1" xfId="0" applyNumberFormat="1" applyFont="1" applyFill="1" applyBorder="1"/>
    <xf numFmtId="0" fontId="2" fillId="2" borderId="25" xfId="0" applyFont="1" applyFill="1" applyBorder="1"/>
    <xf numFmtId="164" fontId="5" fillId="0" borderId="26" xfId="0" applyNumberFormat="1" applyFont="1" applyFill="1" applyBorder="1"/>
    <xf numFmtId="164" fontId="1" fillId="0" borderId="4" xfId="0" applyNumberFormat="1" applyFont="1" applyBorder="1"/>
    <xf numFmtId="2" fontId="1" fillId="0" borderId="4" xfId="0" applyNumberFormat="1" applyFont="1" applyBorder="1"/>
    <xf numFmtId="2" fontId="2" fillId="2" borderId="1" xfId="0" applyNumberFormat="1" applyFont="1" applyFill="1" applyBorder="1"/>
    <xf numFmtId="0" fontId="2" fillId="2" borderId="35" xfId="0" applyFont="1" applyFill="1" applyBorder="1"/>
    <xf numFmtId="0" fontId="2" fillId="2" borderId="36" xfId="0" applyFont="1" applyFill="1" applyBorder="1"/>
    <xf numFmtId="2" fontId="1" fillId="0" borderId="37" xfId="0" applyNumberFormat="1" applyFont="1" applyBorder="1"/>
    <xf numFmtId="0" fontId="2" fillId="2" borderId="38" xfId="0" applyFont="1" applyFill="1" applyBorder="1"/>
    <xf numFmtId="2" fontId="1" fillId="0" borderId="35" xfId="0" applyNumberFormat="1" applyFont="1" applyBorder="1"/>
    <xf numFmtId="0" fontId="2" fillId="2" borderId="39" xfId="0" applyFont="1" applyFill="1" applyBorder="1"/>
    <xf numFmtId="2" fontId="7" fillId="2" borderId="41" xfId="0" applyNumberFormat="1" applyFont="1" applyFill="1" applyBorder="1"/>
    <xf numFmtId="2" fontId="2" fillId="2" borderId="42" xfId="0" applyNumberFormat="1" applyFont="1" applyFill="1" applyBorder="1"/>
    <xf numFmtId="164" fontId="7" fillId="2" borderId="40" xfId="0" applyNumberFormat="1" applyFont="1" applyFill="1" applyBorder="1"/>
    <xf numFmtId="2" fontId="7" fillId="2" borderId="42" xfId="0" applyNumberFormat="1" applyFont="1" applyFill="1" applyBorder="1"/>
    <xf numFmtId="0" fontId="2" fillId="0" borderId="29" xfId="0" applyFont="1" applyFill="1" applyBorder="1"/>
    <xf numFmtId="164" fontId="2" fillId="0" borderId="29" xfId="0" applyNumberFormat="1" applyFont="1" applyFill="1" applyBorder="1"/>
    <xf numFmtId="2" fontId="7" fillId="0" borderId="29" xfId="0" applyNumberFormat="1" applyFont="1" applyFill="1" applyBorder="1"/>
    <xf numFmtId="2" fontId="2" fillId="0" borderId="29" xfId="0" applyNumberFormat="1" applyFont="1" applyFill="1" applyBorder="1"/>
    <xf numFmtId="0" fontId="2" fillId="2" borderId="8" xfId="0" applyFont="1" applyFill="1" applyBorder="1" applyAlignment="1">
      <alignment horizontal="right" wrapText="1"/>
    </xf>
    <xf numFmtId="0" fontId="2" fillId="2" borderId="5" xfId="0" applyFont="1" applyFill="1" applyBorder="1" applyAlignment="1">
      <alignment horizontal="right" wrapText="1"/>
    </xf>
    <xf numFmtId="0" fontId="2" fillId="2" borderId="1" xfId="0" applyFont="1" applyFill="1" applyBorder="1" applyAlignment="1">
      <alignment horizontal="right" wrapText="1"/>
    </xf>
    <xf numFmtId="0" fontId="2" fillId="2" borderId="1" xfId="0" applyFont="1" applyFill="1" applyBorder="1" applyAlignment="1">
      <alignment horizontal="right"/>
    </xf>
    <xf numFmtId="0" fontId="2" fillId="2" borderId="13" xfId="0" applyFont="1" applyFill="1" applyBorder="1" applyAlignment="1">
      <alignment horizontal="right"/>
    </xf>
    <xf numFmtId="164" fontId="1" fillId="0" borderId="23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" fillId="0" borderId="13" xfId="0" applyNumberFormat="1" applyFont="1" applyBorder="1" applyAlignment="1">
      <alignment horizontal="right"/>
    </xf>
    <xf numFmtId="164" fontId="2" fillId="2" borderId="23" xfId="0" applyNumberFormat="1" applyFont="1" applyFill="1" applyBorder="1" applyAlignment="1">
      <alignment horizontal="right"/>
    </xf>
    <xf numFmtId="2" fontId="7" fillId="2" borderId="1" xfId="0" applyNumberFormat="1" applyFont="1" applyFill="1" applyBorder="1" applyAlignment="1">
      <alignment horizontal="right"/>
    </xf>
    <xf numFmtId="2" fontId="7" fillId="2" borderId="13" xfId="0" applyNumberFormat="1" applyFont="1" applyFill="1" applyBorder="1" applyAlignment="1">
      <alignment horizontal="right"/>
    </xf>
    <xf numFmtId="164" fontId="2" fillId="2" borderId="24" xfId="0" applyNumberFormat="1" applyFont="1" applyFill="1" applyBorder="1" applyAlignment="1">
      <alignment horizontal="right"/>
    </xf>
    <xf numFmtId="2" fontId="7" fillId="2" borderId="15" xfId="0" applyNumberFormat="1" applyFont="1" applyFill="1" applyBorder="1" applyAlignment="1">
      <alignment horizontal="right"/>
    </xf>
    <xf numFmtId="2" fontId="7" fillId="2" borderId="16" xfId="0" applyNumberFormat="1" applyFont="1" applyFill="1" applyBorder="1" applyAlignment="1">
      <alignment horizontal="right"/>
    </xf>
    <xf numFmtId="0" fontId="2" fillId="2" borderId="18" xfId="0" applyFont="1" applyFill="1" applyBorder="1" applyAlignment="1">
      <alignment wrapText="1"/>
    </xf>
    <xf numFmtId="0" fontId="2" fillId="2" borderId="19" xfId="0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3" fillId="0" borderId="27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2" fillId="2" borderId="29" xfId="0" applyFont="1" applyFill="1" applyBorder="1" applyAlignment="1">
      <alignment horizontal="center"/>
    </xf>
    <xf numFmtId="0" fontId="2" fillId="2" borderId="31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33" xfId="0" applyFont="1" applyFill="1" applyBorder="1" applyAlignment="1">
      <alignment horizontal="center"/>
    </xf>
    <xf numFmtId="0" fontId="2" fillId="2" borderId="30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2" borderId="4" xfId="0" applyFont="1" applyFill="1" applyBorder="1" applyAlignment="1">
      <alignment wrapText="1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7" xfId="0" applyFont="1" applyFill="1" applyBorder="1" applyAlignment="1">
      <alignment wrapText="1"/>
    </xf>
    <xf numFmtId="0" fontId="2" fillId="2" borderId="12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tr-TR"/>
              <a:t>İZMİR'E BAĞLI MÜZELERİN ZİYARETÇİ SAYILARI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TABLO1!$C$4:$C$6</c:f>
              <c:strCache>
                <c:ptCount val="3"/>
                <c:pt idx="0">
                  <c:v>YILLAR</c:v>
                </c:pt>
                <c:pt idx="1">
                  <c:v>Years</c:v>
                </c:pt>
                <c:pt idx="2">
                  <c:v>2020</c:v>
                </c:pt>
              </c:strCache>
            </c:strRef>
          </c:tx>
          <c:invertIfNegative val="0"/>
          <c:cat>
            <c:strRef>
              <c:f>TABLO1!$A$7:$A$18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TABLO1!$C$7:$C$18</c:f>
              <c:numCache>
                <c:formatCode>###\ ###\ ###</c:formatCode>
                <c:ptCount val="12"/>
                <c:pt idx="0">
                  <c:v>113675</c:v>
                </c:pt>
                <c:pt idx="1">
                  <c:v>76403</c:v>
                </c:pt>
                <c:pt idx="2">
                  <c:v>44613</c:v>
                </c:pt>
                <c:pt idx="3">
                  <c:v>0</c:v>
                </c:pt>
                <c:pt idx="4">
                  <c:v>0</c:v>
                </c:pt>
                <c:pt idx="5">
                  <c:v>22885</c:v>
                </c:pt>
                <c:pt idx="6">
                  <c:v>84548</c:v>
                </c:pt>
                <c:pt idx="7">
                  <c:v>121753</c:v>
                </c:pt>
                <c:pt idx="8">
                  <c:v>89757</c:v>
                </c:pt>
                <c:pt idx="9">
                  <c:v>78061</c:v>
                </c:pt>
                <c:pt idx="10">
                  <c:v>39134</c:v>
                </c:pt>
                <c:pt idx="11">
                  <c:v>16010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32-4DFA-95F4-272879EDB755}"/>
            </c:ext>
          </c:extLst>
        </c:ser>
        <c:ser>
          <c:idx val="1"/>
          <c:order val="1"/>
          <c:tx>
            <c:strRef>
              <c:f>TABLO1!$D$4:$D$6</c:f>
              <c:strCache>
                <c:ptCount val="3"/>
                <c:pt idx="0">
                  <c:v>YILLAR</c:v>
                </c:pt>
                <c:pt idx="1">
                  <c:v>Years</c:v>
                </c:pt>
                <c:pt idx="2">
                  <c:v>2021</c:v>
                </c:pt>
              </c:strCache>
            </c:strRef>
          </c:tx>
          <c:invertIfNegative val="0"/>
          <c:cat>
            <c:strRef>
              <c:f>TABLO1!$A$7:$A$18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TABLO1!$D$7:$D$18</c:f>
              <c:numCache>
                <c:formatCode>###\ ###\ ###</c:formatCode>
                <c:ptCount val="12"/>
                <c:pt idx="0">
                  <c:v>14992</c:v>
                </c:pt>
                <c:pt idx="1">
                  <c:v>21877</c:v>
                </c:pt>
                <c:pt idx="2">
                  <c:v>40903</c:v>
                </c:pt>
                <c:pt idx="3">
                  <c:v>38306</c:v>
                </c:pt>
                <c:pt idx="4">
                  <c:v>40946</c:v>
                </c:pt>
                <c:pt idx="5">
                  <c:v>127729</c:v>
                </c:pt>
                <c:pt idx="6">
                  <c:v>284174</c:v>
                </c:pt>
                <c:pt idx="7">
                  <c:v>253129</c:v>
                </c:pt>
                <c:pt idx="8">
                  <c:v>187775</c:v>
                </c:pt>
                <c:pt idx="9">
                  <c:v>198786</c:v>
                </c:pt>
                <c:pt idx="10">
                  <c:v>149190</c:v>
                </c:pt>
                <c:pt idx="11">
                  <c:v>83118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732-4DFA-95F4-272879EDB755}"/>
            </c:ext>
          </c:extLst>
        </c:ser>
        <c:ser>
          <c:idx val="2"/>
          <c:order val="2"/>
          <c:tx>
            <c:strRef>
              <c:f>TABLO1!$E$4:$E$6</c:f>
              <c:strCache>
                <c:ptCount val="3"/>
                <c:pt idx="0">
                  <c:v>YILLAR</c:v>
                </c:pt>
                <c:pt idx="1">
                  <c:v>Years</c:v>
                </c:pt>
                <c:pt idx="2">
                  <c:v>2022</c:v>
                </c:pt>
              </c:strCache>
            </c:strRef>
          </c:tx>
          <c:invertIfNegative val="0"/>
          <c:cat>
            <c:strRef>
              <c:f>TABLO1!$A$7:$A$18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TABLO1!$E$7:$E$18</c:f>
              <c:numCache>
                <c:formatCode>###\ ###\ ###</c:formatCode>
                <c:ptCount val="12"/>
                <c:pt idx="0">
                  <c:v>75648</c:v>
                </c:pt>
                <c:pt idx="1">
                  <c:v>76569</c:v>
                </c:pt>
                <c:pt idx="2">
                  <c:v>128664</c:v>
                </c:pt>
                <c:pt idx="3">
                  <c:v>212657</c:v>
                </c:pt>
                <c:pt idx="4">
                  <c:v>401887</c:v>
                </c:pt>
                <c:pt idx="5">
                  <c:v>329617</c:v>
                </c:pt>
                <c:pt idx="6">
                  <c:v>437234</c:v>
                </c:pt>
                <c:pt idx="7">
                  <c:v>503510</c:v>
                </c:pt>
                <c:pt idx="8">
                  <c:v>419015</c:v>
                </c:pt>
                <c:pt idx="9">
                  <c:v>445562</c:v>
                </c:pt>
                <c:pt idx="10">
                  <c:v>247891</c:v>
                </c:pt>
                <c:pt idx="11">
                  <c:v>160286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732-4DFA-95F4-272879EDB7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8586752"/>
        <c:axId val="87230720"/>
        <c:axId val="0"/>
      </c:bar3DChart>
      <c:catAx>
        <c:axId val="885867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7230720"/>
        <c:crosses val="autoZero"/>
        <c:auto val="1"/>
        <c:lblAlgn val="ctr"/>
        <c:lblOffset val="100"/>
        <c:noMultiLvlLbl val="0"/>
      </c:catAx>
      <c:valAx>
        <c:axId val="87230720"/>
        <c:scaling>
          <c:orientation val="minMax"/>
        </c:scaling>
        <c:delete val="0"/>
        <c:axPos val="l"/>
        <c:majorGridlines/>
        <c:numFmt formatCode="###\ ###\ ###" sourceLinked="1"/>
        <c:majorTickMark val="out"/>
        <c:minorTickMark val="none"/>
        <c:tickLblPos val="nextTo"/>
        <c:crossAx val="885867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baseline="0">
          <a:latin typeface="+mn-lt"/>
          <a:cs typeface="Times New Roman" panose="02020603050405020304" pitchFamily="18" charset="0"/>
        </a:defRPr>
      </a:pPr>
      <a:endParaRPr lang="tr-TR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tr-TR"/>
              <a:t>İzmir'e</a:t>
            </a:r>
            <a:r>
              <a:rPr lang="tr-TR" baseline="0"/>
              <a:t> Bağlı Müzelerin Ziyaretçi Sayıları</a:t>
            </a:r>
          </a:p>
          <a:p>
            <a:pPr>
              <a:defRPr/>
            </a:pPr>
            <a:endParaRPr lang="tr-TR" baseline="0"/>
          </a:p>
          <a:p>
            <a:pPr>
              <a:defRPr/>
            </a:pPr>
            <a:endParaRPr lang="tr-TR"/>
          </a:p>
        </c:rich>
      </c:tx>
      <c:layout>
        <c:manualLayout>
          <c:xMode val="edge"/>
          <c:yMode val="edge"/>
          <c:x val="0.23525311707347646"/>
          <c:y val="0"/>
        </c:manualLayout>
      </c:layout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ARKEOLOJİ</a:t>
                    </a:r>
                    <a:r>
                      <a:rPr lang="en-US" baseline="0"/>
                      <a:t> MÜZESİ</a:t>
                    </a:r>
                    <a:r>
                      <a:rPr lang="en-US"/>
                      <a:t>
2%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26C-4873-9770-49E177E47E2C}"/>
                </c:ext>
              </c:extLst>
            </c:dLbl>
            <c:dLbl>
              <c:idx val="1"/>
              <c:layout>
                <c:manualLayout>
                  <c:x val="1.4710241775180688E-2"/>
                  <c:y val="-0.1056508880756508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ATATÜRK</a:t>
                    </a:r>
                    <a:r>
                      <a:rPr lang="en-US" baseline="0"/>
                      <a:t> MÜZESİ</a:t>
                    </a:r>
                    <a:r>
                      <a:rPr lang="en-US"/>
                      <a:t>
3%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26C-4873-9770-49E177E47E2C}"/>
                </c:ext>
              </c:extLst>
            </c:dLbl>
            <c:dLbl>
              <c:idx val="13"/>
              <c:layout>
                <c:manualLayout>
                  <c:x val="-0.16222127200987294"/>
                  <c:y val="-8.52703072122996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26C-4873-9770-49E177E47E2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TABLO4!$A$6:$A$27</c:f>
              <c:strCache>
                <c:ptCount val="22"/>
                <c:pt idx="0">
                  <c:v>ARKEOLOJİ MÜZESİ</c:v>
                </c:pt>
                <c:pt idx="1">
                  <c:v>ATATÜRK MÜZESİ</c:v>
                </c:pt>
                <c:pt idx="2">
                  <c:v>TARİH VE SANAT MÜZ.</c:v>
                </c:pt>
                <c:pt idx="3">
                  <c:v>BERGAMA MÜZ.</c:v>
                </c:pt>
                <c:pt idx="4">
                  <c:v>EFES MÜZ.</c:v>
                </c:pt>
                <c:pt idx="5">
                  <c:v>ÇEŞME MÜZ.</c:v>
                </c:pt>
                <c:pt idx="6">
                  <c:v>ÖDEMİŞ MÜZ.</c:v>
                </c:pt>
                <c:pt idx="7">
                  <c:v>TİRE MÜZ.</c:v>
                </c:pt>
                <c:pt idx="8">
                  <c:v>ÇAKIRAĞA KONAĞI</c:v>
                </c:pt>
                <c:pt idx="9">
                  <c:v>ETNOGRAFYA</c:v>
                </c:pt>
                <c:pt idx="10">
                  <c:v>MÜZE TOPLAM</c:v>
                </c:pt>
                <c:pt idx="11">
                  <c:v>AGORA</c:v>
                </c:pt>
                <c:pt idx="12">
                  <c:v>EFES</c:v>
                </c:pt>
                <c:pt idx="13">
                  <c:v>ST. JEAN</c:v>
                </c:pt>
                <c:pt idx="14">
                  <c:v>YAMAÇ EVLERİ</c:v>
                </c:pt>
                <c:pt idx="15">
                  <c:v>AKROPOL</c:v>
                </c:pt>
                <c:pt idx="16">
                  <c:v>ASKLEPİON</c:v>
                </c:pt>
                <c:pt idx="17">
                  <c:v>BAZİLİKA</c:v>
                </c:pt>
                <c:pt idx="18">
                  <c:v>TEOS ÖRENYERİ</c:v>
                </c:pt>
                <c:pt idx="19">
                  <c:v>METROPOLİS</c:v>
                </c:pt>
                <c:pt idx="20">
                  <c:v>KLAROS</c:v>
                </c:pt>
                <c:pt idx="21">
                  <c:v>KLAZOMENAİ</c:v>
                </c:pt>
              </c:strCache>
            </c:strRef>
          </c:cat>
          <c:val>
            <c:numRef>
              <c:f>TABLO4!$F$6:$F$27</c:f>
              <c:numCache>
                <c:formatCode>###\ ###\ ###</c:formatCode>
                <c:ptCount val="22"/>
                <c:pt idx="0">
                  <c:v>17638</c:v>
                </c:pt>
                <c:pt idx="1">
                  <c:v>60208</c:v>
                </c:pt>
                <c:pt idx="2">
                  <c:v>227</c:v>
                </c:pt>
                <c:pt idx="3">
                  <c:v>7393</c:v>
                </c:pt>
                <c:pt idx="4">
                  <c:v>37691</c:v>
                </c:pt>
                <c:pt idx="5">
                  <c:v>18599</c:v>
                </c:pt>
                <c:pt idx="6">
                  <c:v>456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142212</c:v>
                </c:pt>
                <c:pt idx="11">
                  <c:v>26836</c:v>
                </c:pt>
                <c:pt idx="12">
                  <c:v>395598</c:v>
                </c:pt>
                <c:pt idx="13">
                  <c:v>51405</c:v>
                </c:pt>
                <c:pt idx="14">
                  <c:v>36159</c:v>
                </c:pt>
                <c:pt idx="15">
                  <c:v>48997</c:v>
                </c:pt>
                <c:pt idx="16">
                  <c:v>30216</c:v>
                </c:pt>
                <c:pt idx="17">
                  <c:v>15975</c:v>
                </c:pt>
                <c:pt idx="18">
                  <c:v>10077</c:v>
                </c:pt>
                <c:pt idx="19">
                  <c:v>5587</c:v>
                </c:pt>
                <c:pt idx="20">
                  <c:v>4449</c:v>
                </c:pt>
                <c:pt idx="21">
                  <c:v>2306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26C-4873-9770-49E177E47E2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1238248</xdr:colOff>
      <xdr:row>2</xdr:row>
      <xdr:rowOff>152400</xdr:rowOff>
    </xdr:from>
    <xdr:to>
      <xdr:col>27</xdr:col>
      <xdr:colOff>76199</xdr:colOff>
      <xdr:row>39</xdr:row>
      <xdr:rowOff>1</xdr:rowOff>
    </xdr:to>
    <xdr:graphicFrame macro="">
      <xdr:nvGraphicFramePr>
        <xdr:cNvPr id="3" name="Grafik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0.3667</cdr:x>
      <cdr:y>0.01418</cdr:y>
    </cdr:from>
    <cdr:to>
      <cdr:x>0.45173</cdr:x>
      <cdr:y>0.17431</cdr:y>
    </cdr:to>
    <cdr:sp macro="" textlink="">
      <cdr:nvSpPr>
        <cdr:cNvPr id="2" name="Metin kutusu 1"/>
        <cdr:cNvSpPr txBox="1"/>
      </cdr:nvSpPr>
      <cdr:spPr>
        <a:xfrm xmlns:a="http://schemas.openxmlformats.org/drawingml/2006/main">
          <a:off x="3943351" y="80964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tr-TR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114299</xdr:colOff>
      <xdr:row>3</xdr:row>
      <xdr:rowOff>52386</xdr:rowOff>
    </xdr:from>
    <xdr:to>
      <xdr:col>23</xdr:col>
      <xdr:colOff>342900</xdr:colOff>
      <xdr:row>32</xdr:row>
      <xdr:rowOff>85725</xdr:rowOff>
    </xdr:to>
    <xdr:graphicFrame macro="">
      <xdr:nvGraphicFramePr>
        <xdr:cNvPr id="3" name="Grafik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J21"/>
  <sheetViews>
    <sheetView tabSelected="1" workbookViewId="0">
      <selection activeCell="H20" sqref="H20"/>
    </sheetView>
  </sheetViews>
  <sheetFormatPr defaultRowHeight="12.75"/>
  <cols>
    <col min="1" max="1" width="18.28515625" style="1" customWidth="1"/>
    <col min="2" max="2" width="12.85546875" style="1" customWidth="1"/>
    <col min="3" max="3" width="10.7109375" style="1" customWidth="1"/>
    <col min="4" max="4" width="11" style="1" customWidth="1"/>
    <col min="5" max="5" width="11.140625" style="1" customWidth="1"/>
    <col min="6" max="6" width="10" style="1" customWidth="1"/>
    <col min="7" max="7" width="11.140625" style="1" customWidth="1"/>
    <col min="8" max="8" width="10.5703125" style="1" customWidth="1"/>
    <col min="9" max="9" width="12.140625" style="1" customWidth="1"/>
    <col min="10" max="10" width="23.42578125" style="1" customWidth="1"/>
    <col min="11" max="16384" width="9.140625" style="1"/>
  </cols>
  <sheetData>
    <row r="3" spans="1:10" ht="15.75" customHeight="1" thickBot="1">
      <c r="A3" s="74" t="s">
        <v>38</v>
      </c>
      <c r="B3" s="74"/>
      <c r="C3" s="74"/>
      <c r="D3" s="74"/>
      <c r="E3" s="74"/>
      <c r="F3" s="74"/>
      <c r="G3" s="74"/>
      <c r="H3" s="74"/>
      <c r="I3" s="74"/>
      <c r="J3" s="74"/>
    </row>
    <row r="4" spans="1:10" ht="15.75" customHeight="1">
      <c r="A4" s="75"/>
      <c r="B4" s="78" t="s">
        <v>39</v>
      </c>
      <c r="C4" s="79"/>
      <c r="D4" s="79"/>
      <c r="E4" s="79"/>
      <c r="F4" s="84"/>
      <c r="G4" s="78" t="s">
        <v>40</v>
      </c>
      <c r="H4" s="79"/>
      <c r="I4" s="80"/>
      <c r="J4" s="8"/>
    </row>
    <row r="5" spans="1:10" ht="15" customHeight="1">
      <c r="A5" s="76"/>
      <c r="B5" s="81" t="s">
        <v>41</v>
      </c>
      <c r="C5" s="82"/>
      <c r="D5" s="82"/>
      <c r="E5" s="82"/>
      <c r="F5" s="85"/>
      <c r="G5" s="81" t="s">
        <v>42</v>
      </c>
      <c r="H5" s="82"/>
      <c r="I5" s="83"/>
      <c r="J5" s="8"/>
    </row>
    <row r="6" spans="1:10">
      <c r="A6" s="77"/>
      <c r="B6" s="32">
        <v>2019</v>
      </c>
      <c r="C6" s="17">
        <v>2020</v>
      </c>
      <c r="D6" s="17">
        <v>2021</v>
      </c>
      <c r="E6" s="17">
        <v>2022</v>
      </c>
      <c r="F6" s="17">
        <v>2023</v>
      </c>
      <c r="G6" s="17" t="s">
        <v>54</v>
      </c>
      <c r="H6" s="37" t="s">
        <v>53</v>
      </c>
      <c r="I6" s="42" t="s">
        <v>52</v>
      </c>
      <c r="J6" s="8"/>
    </row>
    <row r="7" spans="1:10">
      <c r="A7" s="43" t="s">
        <v>26</v>
      </c>
      <c r="B7" s="33">
        <v>90406</v>
      </c>
      <c r="C7" s="27">
        <v>113675</v>
      </c>
      <c r="D7" s="27">
        <v>14992</v>
      </c>
      <c r="E7" s="27">
        <v>75648</v>
      </c>
      <c r="F7" s="27">
        <v>153291</v>
      </c>
      <c r="G7" s="9">
        <v>404.58911419423691</v>
      </c>
      <c r="H7" s="9">
        <v>69.558436386965468</v>
      </c>
      <c r="I7" s="44">
        <v>102.63721446700509</v>
      </c>
      <c r="J7" s="8"/>
    </row>
    <row r="8" spans="1:10">
      <c r="A8" s="43" t="s">
        <v>27</v>
      </c>
      <c r="B8" s="33">
        <v>108321</v>
      </c>
      <c r="C8" s="27">
        <v>76403</v>
      </c>
      <c r="D8" s="27">
        <v>21877</v>
      </c>
      <c r="E8" s="27">
        <v>76569</v>
      </c>
      <c r="F8" s="27">
        <v>114395</v>
      </c>
      <c r="G8" s="9">
        <v>249.9977144946748</v>
      </c>
      <c r="H8" s="9">
        <v>5.6074076125589789</v>
      </c>
      <c r="I8" s="44">
        <v>49.401193694576136</v>
      </c>
      <c r="J8" s="8"/>
    </row>
    <row r="9" spans="1:10">
      <c r="A9" s="43" t="s">
        <v>28</v>
      </c>
      <c r="B9" s="33">
        <v>173542</v>
      </c>
      <c r="C9" s="27">
        <v>44613</v>
      </c>
      <c r="D9" s="27">
        <v>40903</v>
      </c>
      <c r="E9" s="27">
        <v>128664</v>
      </c>
      <c r="F9" s="27">
        <v>172248</v>
      </c>
      <c r="G9" s="9">
        <v>214.55883431533138</v>
      </c>
      <c r="H9" s="9">
        <v>-0.74564082469950055</v>
      </c>
      <c r="I9" s="44">
        <v>33.874277187091948</v>
      </c>
      <c r="J9" s="8"/>
    </row>
    <row r="10" spans="1:10">
      <c r="A10" s="43" t="s">
        <v>29</v>
      </c>
      <c r="B10" s="33">
        <v>306745</v>
      </c>
      <c r="C10" s="27">
        <v>0</v>
      </c>
      <c r="D10" s="27">
        <v>38306</v>
      </c>
      <c r="E10" s="27">
        <v>212657</v>
      </c>
      <c r="F10" s="27">
        <v>329883</v>
      </c>
      <c r="G10" s="9">
        <v>455.15323970135222</v>
      </c>
      <c r="H10" s="9">
        <v>7.5430732367275821</v>
      </c>
      <c r="I10" s="44">
        <v>55.124449230450921</v>
      </c>
      <c r="J10" s="8"/>
    </row>
    <row r="11" spans="1:10">
      <c r="A11" s="43" t="s">
        <v>30</v>
      </c>
      <c r="B11" s="33">
        <v>299441</v>
      </c>
      <c r="C11" s="27">
        <v>0</v>
      </c>
      <c r="D11" s="27">
        <v>40946</v>
      </c>
      <c r="E11" s="27">
        <v>401887</v>
      </c>
      <c r="F11" s="27">
        <v>0</v>
      </c>
      <c r="G11" s="9">
        <v>881.50490890441074</v>
      </c>
      <c r="H11" s="9"/>
      <c r="I11" s="44"/>
      <c r="J11" s="8"/>
    </row>
    <row r="12" spans="1:10">
      <c r="A12" s="43" t="s">
        <v>31</v>
      </c>
      <c r="B12" s="33">
        <v>316361</v>
      </c>
      <c r="C12" s="27">
        <v>22885</v>
      </c>
      <c r="D12" s="27">
        <v>127729</v>
      </c>
      <c r="E12" s="27">
        <v>329617</v>
      </c>
      <c r="F12" s="27">
        <v>0</v>
      </c>
      <c r="G12" s="9">
        <v>158.05964189808108</v>
      </c>
      <c r="H12" s="9"/>
      <c r="I12" s="44"/>
      <c r="J12" s="8"/>
    </row>
    <row r="13" spans="1:10">
      <c r="A13" s="43" t="s">
        <v>32</v>
      </c>
      <c r="B13" s="33">
        <v>356504</v>
      </c>
      <c r="C13" s="27">
        <v>84548</v>
      </c>
      <c r="D13" s="27">
        <v>284174</v>
      </c>
      <c r="E13" s="27">
        <v>437234</v>
      </c>
      <c r="F13" s="27">
        <v>0</v>
      </c>
      <c r="G13" s="9">
        <v>53.861366627488792</v>
      </c>
      <c r="H13" s="9"/>
      <c r="I13" s="44"/>
      <c r="J13" s="8"/>
    </row>
    <row r="14" spans="1:10">
      <c r="A14" s="43" t="s">
        <v>33</v>
      </c>
      <c r="B14" s="33">
        <v>369370</v>
      </c>
      <c r="C14" s="27">
        <v>121753</v>
      </c>
      <c r="D14" s="27">
        <v>253129</v>
      </c>
      <c r="E14" s="27">
        <v>503510</v>
      </c>
      <c r="F14" s="27">
        <v>0</v>
      </c>
      <c r="G14" s="9">
        <v>98.914387525727989</v>
      </c>
      <c r="H14" s="9"/>
      <c r="I14" s="44"/>
      <c r="J14" s="8"/>
    </row>
    <row r="15" spans="1:10">
      <c r="A15" s="43" t="s">
        <v>34</v>
      </c>
      <c r="B15" s="33">
        <v>313284</v>
      </c>
      <c r="C15" s="27">
        <v>89757</v>
      </c>
      <c r="D15" s="27">
        <v>187775</v>
      </c>
      <c r="E15" s="27">
        <v>419015</v>
      </c>
      <c r="F15" s="27">
        <v>0</v>
      </c>
      <c r="G15" s="9">
        <v>123.14738383703903</v>
      </c>
      <c r="H15" s="9"/>
      <c r="I15" s="44"/>
      <c r="J15" s="8"/>
    </row>
    <row r="16" spans="1:10">
      <c r="A16" s="43" t="s">
        <v>35</v>
      </c>
      <c r="B16" s="33">
        <v>321498</v>
      </c>
      <c r="C16" s="27">
        <v>78061</v>
      </c>
      <c r="D16" s="27">
        <v>198786</v>
      </c>
      <c r="E16" s="27">
        <v>445562</v>
      </c>
      <c r="F16" s="27">
        <v>0</v>
      </c>
      <c r="G16" s="9">
        <v>124.14153914259556</v>
      </c>
      <c r="H16" s="9"/>
      <c r="I16" s="44"/>
      <c r="J16" s="8"/>
    </row>
    <row r="17" spans="1:10">
      <c r="A17" s="43" t="s">
        <v>36</v>
      </c>
      <c r="B17" s="33">
        <v>205258</v>
      </c>
      <c r="C17" s="27">
        <v>39134</v>
      </c>
      <c r="D17" s="27">
        <v>149190</v>
      </c>
      <c r="E17" s="27">
        <v>247891</v>
      </c>
      <c r="F17" s="27">
        <v>0</v>
      </c>
      <c r="G17" s="9">
        <v>66.157919431597307</v>
      </c>
      <c r="H17" s="9"/>
      <c r="I17" s="44"/>
      <c r="J17" s="8"/>
    </row>
    <row r="18" spans="1:10" ht="13.5" thickBot="1">
      <c r="A18" s="45" t="s">
        <v>37</v>
      </c>
      <c r="B18" s="38">
        <v>131881</v>
      </c>
      <c r="C18" s="39">
        <v>16010</v>
      </c>
      <c r="D18" s="39">
        <v>83118</v>
      </c>
      <c r="E18" s="39">
        <v>160286</v>
      </c>
      <c r="F18" s="39">
        <v>0</v>
      </c>
      <c r="G18" s="40">
        <v>92.841502442310926</v>
      </c>
      <c r="H18" s="40"/>
      <c r="I18" s="46"/>
      <c r="J18" s="8"/>
    </row>
    <row r="19" spans="1:10" ht="13.5" thickBot="1">
      <c r="A19" s="47" t="s">
        <v>55</v>
      </c>
      <c r="B19" s="50">
        <v>679014</v>
      </c>
      <c r="C19" s="50">
        <v>234691</v>
      </c>
      <c r="D19" s="50">
        <v>116078</v>
      </c>
      <c r="E19" s="50">
        <v>493538</v>
      </c>
      <c r="F19" s="50">
        <v>769817</v>
      </c>
      <c r="G19" s="48">
        <v>325.17789762056549</v>
      </c>
      <c r="H19" s="48">
        <v>13.372772873607918</v>
      </c>
      <c r="I19" s="51">
        <v>55.979276165158495</v>
      </c>
      <c r="J19" s="8"/>
    </row>
    <row r="20" spans="1:10" ht="13.5" thickBot="1">
      <c r="A20" s="47" t="s">
        <v>44</v>
      </c>
      <c r="B20" s="50">
        <v>2992611</v>
      </c>
      <c r="C20" s="50">
        <v>686839</v>
      </c>
      <c r="D20" s="50">
        <v>1440925</v>
      </c>
      <c r="E20" s="50">
        <v>3438540</v>
      </c>
      <c r="F20" s="50">
        <v>769817</v>
      </c>
      <c r="G20" s="48">
        <v>138.63421066328922</v>
      </c>
      <c r="H20" s="48"/>
      <c r="I20" s="49"/>
      <c r="J20" s="8"/>
    </row>
    <row r="21" spans="1:10">
      <c r="A21" s="52"/>
      <c r="B21" s="53"/>
      <c r="C21" s="53"/>
      <c r="D21" s="53"/>
      <c r="E21" s="53"/>
      <c r="F21" s="53"/>
      <c r="G21" s="54"/>
      <c r="H21" s="54"/>
      <c r="I21" s="55"/>
      <c r="J21" s="8"/>
    </row>
  </sheetData>
  <mergeCells count="6">
    <mergeCell ref="A3:J3"/>
    <mergeCell ref="A4:A6"/>
    <mergeCell ref="G4:I4"/>
    <mergeCell ref="G5:I5"/>
    <mergeCell ref="B4:F4"/>
    <mergeCell ref="B5:F5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S61"/>
  <sheetViews>
    <sheetView workbookViewId="0">
      <selection activeCell="S16" sqref="S16"/>
    </sheetView>
  </sheetViews>
  <sheetFormatPr defaultRowHeight="12.75"/>
  <cols>
    <col min="1" max="1" width="24.5703125" style="1" customWidth="1"/>
    <col min="2" max="2" width="10.85546875" style="1" customWidth="1"/>
    <col min="3" max="3" width="10.7109375" style="1" customWidth="1"/>
    <col min="4" max="4" width="11.140625" style="1" customWidth="1"/>
    <col min="5" max="5" width="10.85546875" style="1" customWidth="1"/>
    <col min="6" max="6" width="10" style="1" customWidth="1"/>
    <col min="7" max="7" width="11.85546875" style="1" customWidth="1"/>
    <col min="8" max="8" width="10.140625" style="1" customWidth="1"/>
    <col min="9" max="9" width="10.7109375" style="1" customWidth="1"/>
    <col min="10" max="10" width="12" style="1" customWidth="1"/>
    <col min="11" max="11" width="10.5703125" style="1" customWidth="1"/>
    <col min="12" max="12" width="11" style="1" customWidth="1"/>
    <col min="13" max="13" width="12.28515625" style="1" customWidth="1"/>
    <col min="14" max="14" width="9.7109375" style="1" customWidth="1"/>
    <col min="15" max="15" width="10.85546875" style="1" customWidth="1"/>
    <col min="16" max="16" width="12" style="1" customWidth="1"/>
    <col min="17" max="17" width="12.5703125" style="1" customWidth="1"/>
    <col min="18" max="18" width="10.42578125" style="1" customWidth="1"/>
    <col min="19" max="19" width="12" style="1" customWidth="1"/>
    <col min="20" max="16384" width="9.140625" style="1"/>
  </cols>
  <sheetData>
    <row r="2" spans="1:19">
      <c r="A2" s="90" t="s">
        <v>45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31"/>
    </row>
    <row r="3" spans="1:19">
      <c r="A3" s="89" t="s">
        <v>56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30"/>
    </row>
    <row r="4" spans="1:19" ht="15" customHeight="1">
      <c r="A4" s="91" t="s">
        <v>48</v>
      </c>
      <c r="B4" s="86">
        <v>2019</v>
      </c>
      <c r="C4" s="87"/>
      <c r="D4" s="87"/>
      <c r="E4" s="86">
        <v>2020</v>
      </c>
      <c r="F4" s="87"/>
      <c r="G4" s="87"/>
      <c r="H4" s="86">
        <v>2021</v>
      </c>
      <c r="I4" s="87"/>
      <c r="J4" s="87"/>
      <c r="K4" s="86">
        <v>2022</v>
      </c>
      <c r="L4" s="87"/>
      <c r="M4" s="87"/>
      <c r="N4" s="86">
        <v>2023</v>
      </c>
      <c r="O4" s="87"/>
      <c r="P4" s="88"/>
      <c r="Q4" s="86" t="s">
        <v>46</v>
      </c>
      <c r="R4" s="87"/>
      <c r="S4" s="88"/>
    </row>
    <row r="5" spans="1:19">
      <c r="A5" s="72"/>
      <c r="B5" s="18" t="s">
        <v>25</v>
      </c>
      <c r="C5" s="18" t="s">
        <v>24</v>
      </c>
      <c r="D5" s="18" t="s">
        <v>23</v>
      </c>
      <c r="E5" s="18" t="s">
        <v>25</v>
      </c>
      <c r="F5" s="18" t="s">
        <v>24</v>
      </c>
      <c r="G5" s="18" t="s">
        <v>23</v>
      </c>
      <c r="H5" s="18" t="s">
        <v>25</v>
      </c>
      <c r="I5" s="18" t="s">
        <v>24</v>
      </c>
      <c r="J5" s="18" t="s">
        <v>23</v>
      </c>
      <c r="K5" s="18" t="s">
        <v>25</v>
      </c>
      <c r="L5" s="18" t="s">
        <v>24</v>
      </c>
      <c r="M5" s="18" t="s">
        <v>23</v>
      </c>
      <c r="N5" s="18" t="s">
        <v>25</v>
      </c>
      <c r="O5" s="18" t="s">
        <v>24</v>
      </c>
      <c r="P5" s="18" t="s">
        <v>23</v>
      </c>
      <c r="Q5" s="18" t="s">
        <v>51</v>
      </c>
      <c r="R5" s="10" t="s">
        <v>53</v>
      </c>
      <c r="S5" s="10" t="s">
        <v>52</v>
      </c>
    </row>
    <row r="6" spans="1:19">
      <c r="A6" s="6" t="s">
        <v>0</v>
      </c>
      <c r="B6" s="27">
        <v>2446</v>
      </c>
      <c r="C6" s="27">
        <v>880</v>
      </c>
      <c r="D6" s="27">
        <v>4316</v>
      </c>
      <c r="E6" s="27">
        <v>0</v>
      </c>
      <c r="F6" s="27">
        <v>0</v>
      </c>
      <c r="G6" s="27">
        <v>0</v>
      </c>
      <c r="H6" s="27">
        <v>478</v>
      </c>
      <c r="I6" s="27">
        <v>1292</v>
      </c>
      <c r="J6" s="27">
        <v>376</v>
      </c>
      <c r="K6" s="27">
        <v>2635</v>
      </c>
      <c r="L6" s="27">
        <v>13318</v>
      </c>
      <c r="M6" s="27">
        <v>3111</v>
      </c>
      <c r="N6" s="27">
        <v>3017</v>
      </c>
      <c r="O6" s="27">
        <v>11508</v>
      </c>
      <c r="P6" s="27">
        <v>3113</v>
      </c>
      <c r="Q6" s="9">
        <v>149.4634912326616</v>
      </c>
      <c r="R6" s="9">
        <v>130.80345459303845</v>
      </c>
      <c r="S6" s="9">
        <v>-7.4800671422576626</v>
      </c>
    </row>
    <row r="7" spans="1:19">
      <c r="A7" s="6" t="s">
        <v>1</v>
      </c>
      <c r="B7" s="27">
        <v>0</v>
      </c>
      <c r="C7" s="27">
        <v>45997</v>
      </c>
      <c r="D7" s="27">
        <v>0</v>
      </c>
      <c r="E7" s="27">
        <v>0</v>
      </c>
      <c r="F7" s="27">
        <v>0</v>
      </c>
      <c r="G7" s="27">
        <v>0</v>
      </c>
      <c r="H7" s="35">
        <v>0</v>
      </c>
      <c r="I7" s="27">
        <v>3855</v>
      </c>
      <c r="J7" s="35">
        <v>0</v>
      </c>
      <c r="K7" s="27">
        <v>0</v>
      </c>
      <c r="L7" s="27">
        <v>43654</v>
      </c>
      <c r="M7" s="27">
        <v>0</v>
      </c>
      <c r="N7" s="27">
        <v>0</v>
      </c>
      <c r="O7" s="27">
        <v>60208</v>
      </c>
      <c r="P7" s="27">
        <v>0</v>
      </c>
      <c r="Q7" s="9">
        <v>-5.093810465899951</v>
      </c>
      <c r="R7" s="9">
        <v>30.895493184338108</v>
      </c>
      <c r="S7" s="9">
        <v>37.920923626700876</v>
      </c>
    </row>
    <row r="8" spans="1:19">
      <c r="A8" s="6" t="s">
        <v>2</v>
      </c>
      <c r="B8" s="27">
        <v>1315</v>
      </c>
      <c r="C8" s="27">
        <v>1140</v>
      </c>
      <c r="D8" s="27">
        <v>544</v>
      </c>
      <c r="E8" s="27">
        <v>0</v>
      </c>
      <c r="F8" s="27">
        <v>0</v>
      </c>
      <c r="G8" s="27">
        <v>0</v>
      </c>
      <c r="H8" s="27">
        <v>259</v>
      </c>
      <c r="I8" s="27">
        <v>129</v>
      </c>
      <c r="J8" s="27">
        <v>19</v>
      </c>
      <c r="K8" s="27">
        <v>915</v>
      </c>
      <c r="L8" s="27">
        <v>1634</v>
      </c>
      <c r="M8" s="27">
        <v>259</v>
      </c>
      <c r="N8" s="27">
        <v>0</v>
      </c>
      <c r="O8" s="27">
        <v>0</v>
      </c>
      <c r="P8" s="27">
        <v>227</v>
      </c>
      <c r="Q8" s="9">
        <v>-6.3687895965321761</v>
      </c>
      <c r="R8" s="9">
        <v>-92.430810270090035</v>
      </c>
      <c r="S8" s="9">
        <v>-91.915954415954417</v>
      </c>
    </row>
    <row r="9" spans="1:19">
      <c r="A9" s="6" t="s">
        <v>3</v>
      </c>
      <c r="B9" s="27">
        <v>1891</v>
      </c>
      <c r="C9" s="27">
        <v>2278</v>
      </c>
      <c r="D9" s="27">
        <v>1988</v>
      </c>
      <c r="E9" s="27">
        <v>0</v>
      </c>
      <c r="F9" s="27">
        <v>0</v>
      </c>
      <c r="G9" s="27">
        <v>0</v>
      </c>
      <c r="H9" s="27">
        <v>335</v>
      </c>
      <c r="I9" s="27">
        <v>858</v>
      </c>
      <c r="J9" s="27">
        <v>82</v>
      </c>
      <c r="K9" s="27">
        <v>806</v>
      </c>
      <c r="L9" s="27">
        <v>1861</v>
      </c>
      <c r="M9" s="27">
        <v>361</v>
      </c>
      <c r="N9" s="27">
        <v>999</v>
      </c>
      <c r="O9" s="27">
        <v>5426</v>
      </c>
      <c r="P9" s="27">
        <v>968</v>
      </c>
      <c r="Q9" s="9">
        <v>-50.820204645119382</v>
      </c>
      <c r="R9" s="9">
        <v>20.074711710248504</v>
      </c>
      <c r="S9" s="9">
        <v>144.1545574636724</v>
      </c>
    </row>
    <row r="10" spans="1:19">
      <c r="A10" s="6" t="s">
        <v>4</v>
      </c>
      <c r="B10" s="27">
        <v>8434</v>
      </c>
      <c r="C10" s="27">
        <v>6776</v>
      </c>
      <c r="D10" s="27">
        <v>7713</v>
      </c>
      <c r="E10" s="27">
        <v>0</v>
      </c>
      <c r="F10" s="27">
        <v>0</v>
      </c>
      <c r="G10" s="27">
        <v>0</v>
      </c>
      <c r="H10" s="27">
        <v>1461</v>
      </c>
      <c r="I10" s="27">
        <v>7546</v>
      </c>
      <c r="J10" s="27">
        <v>682</v>
      </c>
      <c r="K10" s="27">
        <v>6878</v>
      </c>
      <c r="L10" s="27">
        <v>18964</v>
      </c>
      <c r="M10" s="27">
        <v>1631</v>
      </c>
      <c r="N10" s="27">
        <v>11113</v>
      </c>
      <c r="O10" s="27">
        <v>23725</v>
      </c>
      <c r="P10" s="27">
        <v>2853</v>
      </c>
      <c r="Q10" s="9">
        <v>19.849059896174161</v>
      </c>
      <c r="R10" s="9">
        <v>64.424377263010953</v>
      </c>
      <c r="S10" s="9">
        <v>37.19288028245915</v>
      </c>
    </row>
    <row r="11" spans="1:19">
      <c r="A11" s="6" t="s">
        <v>5</v>
      </c>
      <c r="B11" s="27">
        <v>12683</v>
      </c>
      <c r="C11" s="27">
        <v>6996</v>
      </c>
      <c r="D11" s="27">
        <v>5432</v>
      </c>
      <c r="E11" s="27">
        <v>0</v>
      </c>
      <c r="F11" s="27">
        <v>0</v>
      </c>
      <c r="G11" s="27">
        <v>0</v>
      </c>
      <c r="H11" s="27">
        <v>1616</v>
      </c>
      <c r="I11" s="27">
        <v>613</v>
      </c>
      <c r="J11" s="27">
        <v>867</v>
      </c>
      <c r="K11" s="27">
        <v>5900</v>
      </c>
      <c r="L11" s="27">
        <v>3173</v>
      </c>
      <c r="M11" s="27">
        <v>4240</v>
      </c>
      <c r="N11" s="27">
        <v>5453</v>
      </c>
      <c r="O11" s="27">
        <v>5014</v>
      </c>
      <c r="P11" s="27">
        <v>8132</v>
      </c>
      <c r="Q11" s="9">
        <v>-46.983393731830667</v>
      </c>
      <c r="R11" s="9">
        <v>-25.932858109991642</v>
      </c>
      <c r="S11" s="9">
        <v>39.705550965221967</v>
      </c>
    </row>
    <row r="12" spans="1:19">
      <c r="A12" s="6" t="s">
        <v>6</v>
      </c>
      <c r="B12" s="27">
        <v>297</v>
      </c>
      <c r="C12" s="27">
        <v>638</v>
      </c>
      <c r="D12" s="27">
        <v>118</v>
      </c>
      <c r="E12" s="27">
        <v>0</v>
      </c>
      <c r="F12" s="27">
        <v>0</v>
      </c>
      <c r="G12" s="27">
        <v>0</v>
      </c>
      <c r="H12" s="27">
        <v>27</v>
      </c>
      <c r="I12" s="27">
        <v>44</v>
      </c>
      <c r="J12" s="27">
        <v>2</v>
      </c>
      <c r="K12" s="27">
        <v>173</v>
      </c>
      <c r="L12" s="27">
        <v>246</v>
      </c>
      <c r="M12" s="27">
        <v>110</v>
      </c>
      <c r="N12" s="27">
        <v>143</v>
      </c>
      <c r="O12" s="27">
        <v>177</v>
      </c>
      <c r="P12" s="27">
        <v>136</v>
      </c>
      <c r="Q12" s="9">
        <v>-49.762583095916426</v>
      </c>
      <c r="R12" s="9">
        <v>-56.695156695156697</v>
      </c>
      <c r="S12" s="9">
        <v>-13.799621928166349</v>
      </c>
    </row>
    <row r="13" spans="1:19">
      <c r="A13" s="6" t="s">
        <v>7</v>
      </c>
      <c r="B13" s="27">
        <v>0</v>
      </c>
      <c r="C13" s="27">
        <v>3478</v>
      </c>
      <c r="D13" s="27">
        <v>0</v>
      </c>
      <c r="E13" s="27">
        <v>0</v>
      </c>
      <c r="F13" s="27">
        <v>0</v>
      </c>
      <c r="G13" s="27">
        <v>0</v>
      </c>
      <c r="H13" s="35">
        <v>0</v>
      </c>
      <c r="I13" s="27">
        <v>0</v>
      </c>
      <c r="J13" s="35">
        <v>0</v>
      </c>
      <c r="K13" s="27">
        <v>0</v>
      </c>
      <c r="L13" s="27">
        <v>0</v>
      </c>
      <c r="M13" s="27">
        <v>0</v>
      </c>
      <c r="N13" s="27">
        <v>0</v>
      </c>
      <c r="O13" s="27">
        <v>0</v>
      </c>
      <c r="P13" s="27">
        <v>0</v>
      </c>
      <c r="Q13" s="9">
        <v>-100</v>
      </c>
      <c r="R13" s="9">
        <v>-100</v>
      </c>
      <c r="S13" s="9" t="s">
        <v>57</v>
      </c>
    </row>
    <row r="14" spans="1:19">
      <c r="A14" s="6" t="s">
        <v>8</v>
      </c>
      <c r="B14" s="27">
        <v>0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35">
        <v>0</v>
      </c>
      <c r="I14" s="35">
        <v>0</v>
      </c>
      <c r="J14" s="35">
        <v>0</v>
      </c>
      <c r="K14" s="27">
        <v>0</v>
      </c>
      <c r="L14" s="27">
        <v>0</v>
      </c>
      <c r="M14" s="27">
        <v>0</v>
      </c>
      <c r="N14" s="27">
        <v>0</v>
      </c>
      <c r="O14" s="27">
        <v>0</v>
      </c>
      <c r="P14" s="27">
        <v>0</v>
      </c>
      <c r="Q14" s="9" t="s">
        <v>57</v>
      </c>
      <c r="R14" s="9" t="s">
        <v>57</v>
      </c>
      <c r="S14" s="9" t="s">
        <v>57</v>
      </c>
    </row>
    <row r="15" spans="1:19">
      <c r="A15" s="6" t="s">
        <v>9</v>
      </c>
      <c r="B15" s="27">
        <v>0</v>
      </c>
      <c r="C15" s="27">
        <v>7533</v>
      </c>
      <c r="D15" s="27">
        <v>0</v>
      </c>
      <c r="E15" s="27">
        <v>0</v>
      </c>
      <c r="F15" s="27">
        <v>0</v>
      </c>
      <c r="G15" s="27">
        <v>0</v>
      </c>
      <c r="H15" s="35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9">
        <v>-100</v>
      </c>
      <c r="R15" s="9">
        <v>-100</v>
      </c>
      <c r="S15" s="9" t="s">
        <v>57</v>
      </c>
    </row>
    <row r="16" spans="1:19">
      <c r="A16" s="10" t="s">
        <v>10</v>
      </c>
      <c r="B16" s="28">
        <v>27066</v>
      </c>
      <c r="C16" s="28">
        <v>75716</v>
      </c>
      <c r="D16" s="28">
        <v>20111</v>
      </c>
      <c r="E16" s="28">
        <v>0</v>
      </c>
      <c r="F16" s="28">
        <v>0</v>
      </c>
      <c r="G16" s="28">
        <v>0</v>
      </c>
      <c r="H16" s="28">
        <v>4176</v>
      </c>
      <c r="I16" s="28">
        <v>14337</v>
      </c>
      <c r="J16" s="28">
        <v>2028</v>
      </c>
      <c r="K16" s="28">
        <v>17307</v>
      </c>
      <c r="L16" s="28">
        <v>82850</v>
      </c>
      <c r="M16" s="28">
        <v>9712</v>
      </c>
      <c r="N16" s="28">
        <v>20725</v>
      </c>
      <c r="O16" s="28">
        <v>106058</v>
      </c>
      <c r="P16" s="28">
        <v>15429</v>
      </c>
      <c r="Q16" s="36">
        <v>-10.597837142880396</v>
      </c>
      <c r="R16" s="36">
        <v>15.720179343005714</v>
      </c>
      <c r="S16" s="41">
        <v>29.437784998498206</v>
      </c>
    </row>
    <row r="17" spans="1:19">
      <c r="A17" s="6" t="s">
        <v>11</v>
      </c>
      <c r="B17" s="27">
        <v>5968</v>
      </c>
      <c r="C17" s="27">
        <v>1263</v>
      </c>
      <c r="D17" s="27">
        <v>2998</v>
      </c>
      <c r="E17" s="27">
        <v>0</v>
      </c>
      <c r="F17" s="27">
        <v>0</v>
      </c>
      <c r="G17" s="27">
        <v>0</v>
      </c>
      <c r="H17" s="27">
        <v>1324</v>
      </c>
      <c r="I17" s="27">
        <v>1317</v>
      </c>
      <c r="J17" s="27">
        <v>0</v>
      </c>
      <c r="K17" s="27">
        <v>8357</v>
      </c>
      <c r="L17" s="27">
        <v>15646</v>
      </c>
      <c r="M17" s="27">
        <v>0</v>
      </c>
      <c r="N17" s="27">
        <v>8822</v>
      </c>
      <c r="O17" s="27">
        <v>18014</v>
      </c>
      <c r="P17" s="27">
        <v>0</v>
      </c>
      <c r="Q17" s="9">
        <v>134.65636914654417</v>
      </c>
      <c r="R17" s="9">
        <v>162.35213608368366</v>
      </c>
      <c r="S17" s="9">
        <v>11.802691330250381</v>
      </c>
    </row>
    <row r="18" spans="1:19">
      <c r="A18" s="6" t="s">
        <v>12</v>
      </c>
      <c r="B18" s="27">
        <v>287960</v>
      </c>
      <c r="C18" s="27">
        <v>61538</v>
      </c>
      <c r="D18" s="27">
        <v>52018</v>
      </c>
      <c r="E18" s="27">
        <v>0</v>
      </c>
      <c r="F18" s="27">
        <v>0</v>
      </c>
      <c r="G18" s="27">
        <v>0</v>
      </c>
      <c r="H18" s="27">
        <v>19846</v>
      </c>
      <c r="I18" s="27">
        <v>33896</v>
      </c>
      <c r="J18" s="27">
        <v>9536</v>
      </c>
      <c r="K18" s="27">
        <v>102606</v>
      </c>
      <c r="L18" s="27">
        <v>111944</v>
      </c>
      <c r="M18" s="27">
        <v>26943</v>
      </c>
      <c r="N18" s="27">
        <v>197585</v>
      </c>
      <c r="O18" s="27">
        <v>146382</v>
      </c>
      <c r="P18" s="27">
        <v>51631</v>
      </c>
      <c r="Q18" s="9">
        <v>-39.854700684406097</v>
      </c>
      <c r="R18" s="9">
        <v>-1.4739138664461637</v>
      </c>
      <c r="S18" s="9">
        <v>63.81344386793819</v>
      </c>
    </row>
    <row r="19" spans="1:19">
      <c r="A19" s="6" t="s">
        <v>13</v>
      </c>
      <c r="B19" s="27">
        <v>24234</v>
      </c>
      <c r="C19" s="27">
        <v>3348</v>
      </c>
      <c r="D19" s="27">
        <v>6445</v>
      </c>
      <c r="E19" s="27">
        <v>0</v>
      </c>
      <c r="F19" s="27">
        <v>0</v>
      </c>
      <c r="G19" s="27">
        <v>0</v>
      </c>
      <c r="H19" s="27">
        <v>2712</v>
      </c>
      <c r="I19" s="27">
        <v>4818</v>
      </c>
      <c r="J19" s="27">
        <v>509</v>
      </c>
      <c r="K19" s="27">
        <v>15257</v>
      </c>
      <c r="L19" s="27">
        <v>13275</v>
      </c>
      <c r="M19" s="27">
        <v>1530</v>
      </c>
      <c r="N19" s="27">
        <v>25420</v>
      </c>
      <c r="O19" s="27">
        <v>22429</v>
      </c>
      <c r="P19" s="27">
        <v>3556</v>
      </c>
      <c r="Q19" s="9">
        <v>-11.65251124107326</v>
      </c>
      <c r="R19" s="9">
        <v>51.0712081582273</v>
      </c>
      <c r="S19" s="9">
        <v>70.996607012174834</v>
      </c>
    </row>
    <row r="20" spans="1:19">
      <c r="A20" s="6" t="s">
        <v>14</v>
      </c>
      <c r="B20" s="27">
        <v>9295</v>
      </c>
      <c r="C20" s="27">
        <v>1357</v>
      </c>
      <c r="D20" s="27">
        <v>2350</v>
      </c>
      <c r="E20" s="27">
        <v>0</v>
      </c>
      <c r="F20" s="27">
        <v>0</v>
      </c>
      <c r="G20" s="27">
        <v>0</v>
      </c>
      <c r="H20" s="27">
        <v>3315</v>
      </c>
      <c r="I20" s="27">
        <v>2068</v>
      </c>
      <c r="J20" s="27">
        <v>0</v>
      </c>
      <c r="K20" s="27">
        <v>18904</v>
      </c>
      <c r="L20" s="27">
        <v>5269</v>
      </c>
      <c r="M20" s="27">
        <v>0</v>
      </c>
      <c r="N20" s="27">
        <v>24552</v>
      </c>
      <c r="O20" s="27">
        <v>11607</v>
      </c>
      <c r="P20" s="27">
        <v>0</v>
      </c>
      <c r="Q20" s="9">
        <v>85.917551145977541</v>
      </c>
      <c r="R20" s="9">
        <v>178.10336871250576</v>
      </c>
      <c r="S20" s="9">
        <v>49.584246887022722</v>
      </c>
    </row>
    <row r="21" spans="1:19">
      <c r="A21" s="6" t="s">
        <v>15</v>
      </c>
      <c r="B21" s="27">
        <v>35026</v>
      </c>
      <c r="C21" s="27">
        <v>4221</v>
      </c>
      <c r="D21" s="27">
        <v>9068</v>
      </c>
      <c r="E21" s="27">
        <v>0</v>
      </c>
      <c r="F21" s="27">
        <v>0</v>
      </c>
      <c r="G21" s="27">
        <v>0</v>
      </c>
      <c r="H21" s="27">
        <v>1653</v>
      </c>
      <c r="I21" s="27">
        <v>4283</v>
      </c>
      <c r="J21" s="27">
        <v>0</v>
      </c>
      <c r="K21" s="27">
        <v>8272</v>
      </c>
      <c r="L21" s="27">
        <v>15244</v>
      </c>
      <c r="M21" s="27">
        <v>0</v>
      </c>
      <c r="N21" s="27">
        <v>20404</v>
      </c>
      <c r="O21" s="27">
        <v>28593</v>
      </c>
      <c r="P21" s="27">
        <v>0</v>
      </c>
      <c r="Q21" s="9">
        <v>-51.327745006726687</v>
      </c>
      <c r="R21" s="9">
        <v>1.4115699058263376</v>
      </c>
      <c r="S21" s="9">
        <v>108.35601292736858</v>
      </c>
    </row>
    <row r="22" spans="1:19">
      <c r="A22" s="6" t="s">
        <v>16</v>
      </c>
      <c r="B22" s="27">
        <v>19227</v>
      </c>
      <c r="C22" s="27">
        <v>2687</v>
      </c>
      <c r="D22" s="27">
        <v>6284</v>
      </c>
      <c r="E22" s="27">
        <v>0</v>
      </c>
      <c r="F22" s="27">
        <v>0</v>
      </c>
      <c r="G22" s="27">
        <v>0</v>
      </c>
      <c r="H22" s="27">
        <v>460</v>
      </c>
      <c r="I22" s="27">
        <v>1943</v>
      </c>
      <c r="J22" s="27">
        <v>0</v>
      </c>
      <c r="K22" s="27">
        <v>6798</v>
      </c>
      <c r="L22" s="27">
        <v>10538</v>
      </c>
      <c r="M22" s="27">
        <v>0</v>
      </c>
      <c r="N22" s="27">
        <v>15622</v>
      </c>
      <c r="O22" s="27">
        <v>14594</v>
      </c>
      <c r="P22" s="27">
        <v>0</v>
      </c>
      <c r="Q22" s="9">
        <v>-38.520462444144975</v>
      </c>
      <c r="R22" s="9">
        <v>7.1565359245336468</v>
      </c>
      <c r="S22" s="9">
        <v>74.29626211352101</v>
      </c>
    </row>
    <row r="23" spans="1:19">
      <c r="A23" s="6" t="s">
        <v>17</v>
      </c>
      <c r="B23" s="27">
        <v>4956</v>
      </c>
      <c r="C23" s="27">
        <v>1358</v>
      </c>
      <c r="D23" s="27">
        <v>2989</v>
      </c>
      <c r="E23" s="27">
        <v>0</v>
      </c>
      <c r="F23" s="27">
        <v>0</v>
      </c>
      <c r="G23" s="27">
        <v>0</v>
      </c>
      <c r="H23" s="27">
        <v>894</v>
      </c>
      <c r="I23" s="27">
        <v>1476</v>
      </c>
      <c r="J23" s="27">
        <v>109</v>
      </c>
      <c r="K23" s="27">
        <v>2511</v>
      </c>
      <c r="L23" s="27">
        <v>5000</v>
      </c>
      <c r="M23" s="27">
        <v>428</v>
      </c>
      <c r="N23" s="27">
        <v>4824</v>
      </c>
      <c r="O23" s="27">
        <v>9789</v>
      </c>
      <c r="P23" s="27">
        <v>1362</v>
      </c>
      <c r="Q23" s="9">
        <v>-14.661937009566806</v>
      </c>
      <c r="R23" s="9">
        <v>71.718800386971935</v>
      </c>
      <c r="S23" s="9">
        <v>101.22181634966618</v>
      </c>
    </row>
    <row r="24" spans="1:19">
      <c r="A24" s="6" t="s">
        <v>18</v>
      </c>
      <c r="B24" s="27">
        <v>5588</v>
      </c>
      <c r="C24" s="27">
        <v>116</v>
      </c>
      <c r="D24" s="27">
        <v>675</v>
      </c>
      <c r="E24" s="27">
        <v>0</v>
      </c>
      <c r="F24" s="27">
        <v>0</v>
      </c>
      <c r="G24" s="27">
        <v>0</v>
      </c>
      <c r="H24" s="27">
        <v>1212</v>
      </c>
      <c r="I24" s="27">
        <v>1188</v>
      </c>
      <c r="J24" s="27">
        <v>113</v>
      </c>
      <c r="K24" s="27">
        <v>2775</v>
      </c>
      <c r="L24" s="27">
        <v>3165</v>
      </c>
      <c r="M24" s="27">
        <v>377</v>
      </c>
      <c r="N24" s="27">
        <v>2817</v>
      </c>
      <c r="O24" s="27">
        <v>5636</v>
      </c>
      <c r="P24" s="27">
        <v>1624</v>
      </c>
      <c r="Q24" s="9">
        <v>-0.97193917541934516</v>
      </c>
      <c r="R24" s="9">
        <v>57.971468882269939</v>
      </c>
      <c r="S24" s="9">
        <v>59.521924964381824</v>
      </c>
    </row>
    <row r="25" spans="1:19">
      <c r="A25" s="6" t="s">
        <v>19</v>
      </c>
      <c r="B25" s="27">
        <v>0</v>
      </c>
      <c r="C25" s="27">
        <v>5152</v>
      </c>
      <c r="D25" s="27">
        <v>0</v>
      </c>
      <c r="E25" s="27">
        <v>0</v>
      </c>
      <c r="F25" s="27">
        <v>0</v>
      </c>
      <c r="G25" s="27">
        <v>0</v>
      </c>
      <c r="H25" s="35">
        <v>0</v>
      </c>
      <c r="I25" s="27">
        <v>1060</v>
      </c>
      <c r="J25" s="35">
        <v>0</v>
      </c>
      <c r="K25" s="27">
        <v>0</v>
      </c>
      <c r="L25" s="27">
        <v>3445</v>
      </c>
      <c r="M25" s="27">
        <v>0</v>
      </c>
      <c r="N25" s="27">
        <v>0</v>
      </c>
      <c r="O25" s="27">
        <v>5587</v>
      </c>
      <c r="P25" s="27">
        <v>0</v>
      </c>
      <c r="Q25" s="9">
        <v>-33.132763975155278</v>
      </c>
      <c r="R25" s="9">
        <v>8.4433229813664532</v>
      </c>
      <c r="S25" s="9">
        <v>62.177068214804066</v>
      </c>
    </row>
    <row r="26" spans="1:19">
      <c r="A26" s="6" t="s">
        <v>20</v>
      </c>
      <c r="B26" s="27">
        <v>0</v>
      </c>
      <c r="C26" s="27">
        <v>0</v>
      </c>
      <c r="D26" s="27">
        <v>0</v>
      </c>
      <c r="E26" s="27">
        <v>0</v>
      </c>
      <c r="F26" s="27">
        <v>0</v>
      </c>
      <c r="G26" s="27">
        <v>0</v>
      </c>
      <c r="H26" s="35">
        <v>0</v>
      </c>
      <c r="I26" s="35">
        <v>1365</v>
      </c>
      <c r="J26" s="35">
        <v>0</v>
      </c>
      <c r="K26" s="27">
        <v>0</v>
      </c>
      <c r="L26" s="27">
        <v>3110</v>
      </c>
      <c r="M26" s="27">
        <v>0</v>
      </c>
      <c r="N26" s="27">
        <v>0</v>
      </c>
      <c r="O26" s="27">
        <v>4449</v>
      </c>
      <c r="P26" s="27">
        <v>0</v>
      </c>
      <c r="Q26" s="9" t="s">
        <v>57</v>
      </c>
      <c r="R26" s="9" t="s">
        <v>57</v>
      </c>
      <c r="S26" s="9">
        <v>43.054662379421217</v>
      </c>
    </row>
    <row r="27" spans="1:19">
      <c r="A27" s="6" t="s">
        <v>49</v>
      </c>
      <c r="B27" s="27">
        <v>0</v>
      </c>
      <c r="C27" s="27">
        <v>0</v>
      </c>
      <c r="D27" s="27">
        <v>0</v>
      </c>
      <c r="E27" s="27">
        <v>0</v>
      </c>
      <c r="F27" s="27">
        <v>0</v>
      </c>
      <c r="G27" s="27">
        <v>0</v>
      </c>
      <c r="H27" s="35">
        <v>0</v>
      </c>
      <c r="I27" s="35">
        <v>440</v>
      </c>
      <c r="J27" s="35">
        <v>0</v>
      </c>
      <c r="K27" s="27">
        <v>0</v>
      </c>
      <c r="L27" s="27">
        <v>2275</v>
      </c>
      <c r="M27" s="27">
        <v>0</v>
      </c>
      <c r="N27" s="27">
        <v>0</v>
      </c>
      <c r="O27" s="27">
        <v>2306</v>
      </c>
      <c r="P27" s="27">
        <v>0</v>
      </c>
      <c r="Q27" s="9" t="s">
        <v>57</v>
      </c>
      <c r="R27" s="9" t="s">
        <v>57</v>
      </c>
      <c r="S27" s="9">
        <v>1.3626373626373534</v>
      </c>
    </row>
    <row r="28" spans="1:19">
      <c r="A28" s="10" t="s">
        <v>21</v>
      </c>
      <c r="B28" s="28">
        <v>392254</v>
      </c>
      <c r="C28" s="28">
        <v>81040</v>
      </c>
      <c r="D28" s="28">
        <v>82827</v>
      </c>
      <c r="E28" s="28">
        <v>0</v>
      </c>
      <c r="F28" s="28">
        <v>0</v>
      </c>
      <c r="G28" s="28">
        <v>0</v>
      </c>
      <c r="H28" s="28">
        <v>31416</v>
      </c>
      <c r="I28" s="28">
        <v>53854</v>
      </c>
      <c r="J28" s="28">
        <v>10267</v>
      </c>
      <c r="K28" s="28">
        <v>165480</v>
      </c>
      <c r="L28" s="28">
        <v>188911</v>
      </c>
      <c r="M28" s="28">
        <v>29278</v>
      </c>
      <c r="N28" s="28">
        <v>300046</v>
      </c>
      <c r="O28" s="28">
        <v>269386</v>
      </c>
      <c r="P28" s="28">
        <v>58173</v>
      </c>
      <c r="Q28" s="36">
        <v>-31.009798227364193</v>
      </c>
      <c r="R28" s="36">
        <v>12.854037160977549</v>
      </c>
      <c r="S28" s="41">
        <v>63.579804466871195</v>
      </c>
    </row>
    <row r="29" spans="1:19">
      <c r="A29" s="10" t="s">
        <v>22</v>
      </c>
      <c r="B29" s="28">
        <v>419320</v>
      </c>
      <c r="C29" s="28">
        <v>156756</v>
      </c>
      <c r="D29" s="28">
        <v>102938</v>
      </c>
      <c r="E29" s="28">
        <v>0</v>
      </c>
      <c r="F29" s="28">
        <v>0</v>
      </c>
      <c r="G29" s="28">
        <v>0</v>
      </c>
      <c r="H29" s="28">
        <v>35592</v>
      </c>
      <c r="I29" s="28">
        <v>68191</v>
      </c>
      <c r="J29" s="28">
        <v>12295</v>
      </c>
      <c r="K29" s="28">
        <v>182787</v>
      </c>
      <c r="L29" s="28">
        <v>271761</v>
      </c>
      <c r="M29" s="28">
        <v>38990</v>
      </c>
      <c r="N29" s="28">
        <v>320771</v>
      </c>
      <c r="O29" s="28">
        <v>375444</v>
      </c>
      <c r="P29" s="28">
        <v>73602</v>
      </c>
      <c r="Q29" s="36">
        <v>-27.315489813170267</v>
      </c>
      <c r="R29" s="36">
        <v>13.372772873607918</v>
      </c>
      <c r="S29" s="41">
        <v>55.979276165158495</v>
      </c>
    </row>
    <row r="31" spans="1:19">
      <c r="N31" s="7"/>
      <c r="O31" s="7"/>
    </row>
    <row r="32" spans="1:19">
      <c r="B32" s="29"/>
      <c r="I32" s="7"/>
      <c r="K32" s="7"/>
    </row>
    <row r="34" spans="3:18">
      <c r="H34" s="2"/>
      <c r="I34" s="26"/>
      <c r="J34" s="26"/>
      <c r="K34" s="26"/>
    </row>
    <row r="35" spans="3:18">
      <c r="C35" s="86">
        <v>2021</v>
      </c>
      <c r="D35" s="87"/>
      <c r="E35" s="87"/>
      <c r="F35" s="87"/>
      <c r="G35" s="87"/>
      <c r="H35" s="87"/>
      <c r="I35" s="86">
        <v>2022</v>
      </c>
      <c r="J35" s="87"/>
      <c r="K35" s="88"/>
    </row>
    <row r="36" spans="3:18">
      <c r="C36" s="18" t="s">
        <v>25</v>
      </c>
      <c r="D36" s="18" t="s">
        <v>24</v>
      </c>
      <c r="E36" s="18"/>
      <c r="F36" s="18"/>
      <c r="G36" s="18"/>
      <c r="H36" s="18" t="s">
        <v>23</v>
      </c>
      <c r="I36" s="18" t="s">
        <v>25</v>
      </c>
      <c r="J36" s="18" t="s">
        <v>24</v>
      </c>
      <c r="K36" s="18" t="s">
        <v>23</v>
      </c>
      <c r="M36" s="1">
        <v>2021</v>
      </c>
      <c r="P36" s="1">
        <v>2022</v>
      </c>
    </row>
    <row r="37" spans="3:18">
      <c r="C37" s="27">
        <v>5049</v>
      </c>
      <c r="D37" s="27">
        <v>18000</v>
      </c>
      <c r="E37" s="27"/>
      <c r="F37" s="27"/>
      <c r="G37" s="27"/>
      <c r="H37" s="27">
        <v>4915</v>
      </c>
      <c r="I37" s="27" t="e">
        <f>#REF!+#REF!+#REF!+#REF!+#REF!+#REF!+#REF!+#REF!+#REF!+#REF!+#REF!+#REF!+#REF!+#REF!+#REF!+#REF!+#REF!+#REF!+#REF!+#REF!+#REF!+#REF!+#REF!+#REF!</f>
        <v>#REF!</v>
      </c>
      <c r="J37" s="27" t="e">
        <f>#REF!+#REF!+#REF!+#REF!+#REF!+#REF!+#REF!+#REF!+#REF!+#REF!+#REF!+#REF!</f>
        <v>#REF!</v>
      </c>
      <c r="K37" s="27" t="e">
        <f>#REF!+#REF!+#REF!+#REF!+#REF!+#REF!+#REF!+#REF!+#REF!+#REF!+#REF!+#REF!</f>
        <v>#REF!</v>
      </c>
      <c r="M37" s="1" t="s">
        <v>25</v>
      </c>
      <c r="N37" s="1" t="s">
        <v>24</v>
      </c>
      <c r="O37" s="1" t="s">
        <v>23</v>
      </c>
      <c r="P37" s="1" t="s">
        <v>25</v>
      </c>
      <c r="Q37" s="1" t="s">
        <v>24</v>
      </c>
      <c r="R37" s="1" t="s">
        <v>23</v>
      </c>
    </row>
    <row r="38" spans="3:18">
      <c r="C38" s="27">
        <v>0</v>
      </c>
      <c r="D38" s="27">
        <v>75930</v>
      </c>
      <c r="E38" s="27"/>
      <c r="F38" s="27"/>
      <c r="G38" s="27"/>
      <c r="H38" s="27">
        <v>0</v>
      </c>
      <c r="I38" s="27" t="e">
        <f>#REF!+#REF!+#REF!+#REF!+#REF!+#REF!+#REF!+#REF!+#REF!+#REF!+#REF!+#REF!+#REF!+#REF!+#REF!+#REF!+#REF!+#REF!+#REF!+#REF!+#REF!+#REF!+#REF!+#REF!</f>
        <v>#REF!</v>
      </c>
      <c r="J38" s="27" t="e">
        <f>#REF!+#REF!+#REF!+#REF!+#REF!+#REF!+#REF!+#REF!+#REF!+#REF!+#REF!+#REF!</f>
        <v>#REF!</v>
      </c>
      <c r="K38" s="27" t="e">
        <f>#REF!+#REF!+#REF!+#REF!+#REF!+#REF!+#REF!+#REF!+#REF!+#REF!+#REF!+#REF!</f>
        <v>#REF!</v>
      </c>
      <c r="M38" s="1">
        <v>5049</v>
      </c>
      <c r="N38" s="1">
        <v>18000</v>
      </c>
      <c r="O38" s="1">
        <v>4915</v>
      </c>
      <c r="P38" s="1">
        <v>10885</v>
      </c>
      <c r="Q38" s="1">
        <v>38026</v>
      </c>
      <c r="R38" s="1">
        <v>9421</v>
      </c>
    </row>
    <row r="39" spans="3:18">
      <c r="C39" s="27">
        <v>2258</v>
      </c>
      <c r="D39" s="27">
        <v>2373</v>
      </c>
      <c r="E39" s="27"/>
      <c r="F39" s="27"/>
      <c r="G39" s="27"/>
      <c r="H39" s="27">
        <v>240</v>
      </c>
      <c r="I39" s="27" t="e">
        <f>#REF!+#REF!+#REF!+#REF!+#REF!+#REF!+#REF!+#REF!+#REF!+#REF!+#REF!+#REF!+#REF!+#REF!+#REF!+#REF!+#REF!+#REF!+#REF!+#REF!+#REF!+#REF!+#REF!+#REF!</f>
        <v>#REF!</v>
      </c>
      <c r="J39" s="27" t="e">
        <f>#REF!+#REF!+#REF!+#REF!+#REF!+#REF!+#REF!+#REF!+#REF!+#REF!+#REF!+#REF!</f>
        <v>#REF!</v>
      </c>
      <c r="K39" s="27" t="e">
        <f>#REF!+#REF!+#REF!+#REF!+#REF!+#REF!+#REF!+#REF!+#REF!+#REF!+#REF!+#REF!</f>
        <v>#REF!</v>
      </c>
      <c r="M39" s="1">
        <v>0</v>
      </c>
      <c r="N39" s="1">
        <v>75930</v>
      </c>
      <c r="O39" s="1">
        <v>0</v>
      </c>
      <c r="P39" s="1">
        <v>0</v>
      </c>
      <c r="Q39" s="1">
        <v>168603</v>
      </c>
      <c r="R39" s="1">
        <v>0</v>
      </c>
    </row>
    <row r="40" spans="3:18">
      <c r="C40" s="27">
        <v>4953</v>
      </c>
      <c r="D40" s="27">
        <v>12459</v>
      </c>
      <c r="E40" s="27"/>
      <c r="F40" s="27"/>
      <c r="G40" s="27"/>
      <c r="H40" s="27">
        <v>2002</v>
      </c>
      <c r="I40" s="27" t="e">
        <f>#REF!+#REF!+#REF!+#REF!+#REF!+#REF!+#REF!+#REF!+#REF!+#REF!+#REF!+#REF!+#REF!+#REF!+#REF!+#REF!+#REF!+#REF!+#REF!+#REF!+#REF!+#REF!+#REF!+#REF!</f>
        <v>#REF!</v>
      </c>
      <c r="J40" s="27" t="e">
        <f>#REF!+#REF!+#REF!+#REF!+#REF!+#REF!+#REF!+#REF!+#REF!+#REF!+#REF!+#REF!</f>
        <v>#REF!</v>
      </c>
      <c r="K40" s="27" t="e">
        <f>#REF!+#REF!+#REF!+#REF!+#REF!+#REF!+#REF!+#REF!+#REF!+#REF!+#REF!+#REF!</f>
        <v>#REF!</v>
      </c>
      <c r="M40" s="1">
        <v>2258</v>
      </c>
      <c r="N40" s="1">
        <v>2373</v>
      </c>
      <c r="O40" s="1">
        <v>240</v>
      </c>
      <c r="P40" s="1">
        <v>5099</v>
      </c>
      <c r="Q40" s="1">
        <v>6100</v>
      </c>
      <c r="R40" s="1">
        <v>1397</v>
      </c>
    </row>
    <row r="41" spans="3:18">
      <c r="C41" s="27">
        <v>14649</v>
      </c>
      <c r="D41" s="27">
        <v>60808</v>
      </c>
      <c r="E41" s="27"/>
      <c r="F41" s="27"/>
      <c r="G41" s="27"/>
      <c r="H41" s="27">
        <v>5420</v>
      </c>
      <c r="I41" s="27" t="e">
        <f>#REF!+#REF!+#REF!+#REF!+#REF!+#REF!+#REF!+#REF!+#REF!+#REF!+#REF!+#REF!+#REF!+#REF!+#REF!+#REF!+#REF!+#REF!+#REF!+#REF!+#REF!+#REF!+#REF!+#REF!</f>
        <v>#REF!</v>
      </c>
      <c r="J41" s="27" t="e">
        <f>#REF!+#REF!+#REF!+#REF!+#REF!+#REF!+#REF!+#REF!+#REF!+#REF!+#REF!+#REF!</f>
        <v>#REF!</v>
      </c>
      <c r="K41" s="27" t="e">
        <f>#REF!+#REF!+#REF!+#REF!+#REF!+#REF!+#REF!+#REF!+#REF!+#REF!+#REF!+#REF!</f>
        <v>#REF!</v>
      </c>
      <c r="M41" s="1">
        <v>4953</v>
      </c>
      <c r="N41" s="1">
        <v>12459</v>
      </c>
      <c r="O41" s="1">
        <v>2002</v>
      </c>
      <c r="P41" s="1">
        <v>5199</v>
      </c>
      <c r="Q41" s="1">
        <v>20179</v>
      </c>
      <c r="R41" s="1">
        <v>2510</v>
      </c>
    </row>
    <row r="42" spans="3:18">
      <c r="C42" s="27">
        <v>24128</v>
      </c>
      <c r="D42" s="27">
        <v>14692</v>
      </c>
      <c r="E42" s="27"/>
      <c r="F42" s="27"/>
      <c r="G42" s="27"/>
      <c r="H42" s="27">
        <v>23591</v>
      </c>
      <c r="I42" s="27" t="e">
        <f>#REF!+#REF!+#REF!+#REF!+#REF!+#REF!+#REF!+#REF!+#REF!+#REF!+#REF!+#REF!+#REF!+#REF!+#REF!+#REF!+#REF!+#REF!+#REF!+#REF!+#REF!+#REF!+#REF!+#REF!</f>
        <v>#REF!</v>
      </c>
      <c r="J42" s="27" t="e">
        <f>#REF!+#REF!+#REF!+#REF!+#REF!+#REF!+#REF!+#REF!+#REF!+#REF!+#REF!+#REF!</f>
        <v>#REF!</v>
      </c>
      <c r="K42" s="27" t="e">
        <f>#REF!+#REF!+#REF!+#REF!+#REF!+#REF!+#REF!+#REF!+#REF!+#REF!+#REF!+#REF!</f>
        <v>#REF!</v>
      </c>
      <c r="M42" s="1">
        <v>14649</v>
      </c>
      <c r="N42" s="1">
        <v>60808</v>
      </c>
      <c r="O42" s="1">
        <v>5420</v>
      </c>
      <c r="P42" s="1">
        <v>58775</v>
      </c>
      <c r="Q42" s="1">
        <v>104638</v>
      </c>
      <c r="R42" s="1">
        <v>11273</v>
      </c>
    </row>
    <row r="43" spans="3:18">
      <c r="C43" s="27">
        <v>302</v>
      </c>
      <c r="D43" s="27">
        <v>411</v>
      </c>
      <c r="E43" s="27"/>
      <c r="F43" s="27"/>
      <c r="G43" s="27"/>
      <c r="H43" s="27">
        <v>35</v>
      </c>
      <c r="I43" s="27" t="e">
        <f>#REF!+#REF!+#REF!+#REF!+#REF!+#REF!+#REF!+#REF!+#REF!+#REF!+#REF!+#REF!+#REF!+#REF!+#REF!+#REF!+#REF!+#REF!+#REF!+#REF!+#REF!+#REF!+#REF!+#REF!</f>
        <v>#REF!</v>
      </c>
      <c r="J43" s="27" t="e">
        <f>#REF!+#REF!+#REF!+#REF!+#REF!+#REF!+#REF!+#REF!+#REF!+#REF!+#REF!+#REF!</f>
        <v>#REF!</v>
      </c>
      <c r="K43" s="27" t="e">
        <f>#REF!+#REF!+#REF!+#REF!+#REF!+#REF!+#REF!+#REF!+#REF!+#REF!+#REF!+#REF!</f>
        <v>#REF!</v>
      </c>
      <c r="M43" s="1">
        <v>24128</v>
      </c>
      <c r="N43" s="1">
        <v>14692</v>
      </c>
      <c r="O43" s="1">
        <v>23591</v>
      </c>
      <c r="P43" s="1">
        <v>37481</v>
      </c>
      <c r="Q43" s="1">
        <v>24583</v>
      </c>
      <c r="R43" s="1">
        <v>40748</v>
      </c>
    </row>
    <row r="44" spans="3:18">
      <c r="C44" s="27">
        <v>0</v>
      </c>
      <c r="D44" s="27">
        <v>0</v>
      </c>
      <c r="E44" s="27"/>
      <c r="F44" s="27"/>
      <c r="G44" s="27"/>
      <c r="H44" s="27">
        <v>0</v>
      </c>
      <c r="I44" s="27" t="e">
        <f>#REF!+#REF!+#REF!+#REF!+#REF!+#REF!+#REF!+#REF!+#REF!+#REF!+#REF!+#REF!+#REF!+#REF!+#REF!+#REF!+#REF!+#REF!+#REF!+#REF!+#REF!+#REF!+#REF!+#REF!</f>
        <v>#REF!</v>
      </c>
      <c r="J44" s="27" t="e">
        <f>#REF!+#REF!+#REF!+#REF!+#REF!+#REF!+#REF!+#REF!+#REF!+#REF!+#REF!+#REF!</f>
        <v>#REF!</v>
      </c>
      <c r="K44" s="27" t="e">
        <f>#REF!+#REF!+#REF!+#REF!+#REF!+#REF!+#REF!+#REF!+#REF!+#REF!+#REF!+#REF!</f>
        <v>#REF!</v>
      </c>
      <c r="M44" s="1">
        <v>302</v>
      </c>
      <c r="N44" s="1">
        <v>411</v>
      </c>
      <c r="O44" s="1">
        <v>35</v>
      </c>
      <c r="P44" s="1">
        <v>371</v>
      </c>
      <c r="Q44" s="1">
        <v>493</v>
      </c>
      <c r="R44" s="1">
        <v>356</v>
      </c>
    </row>
    <row r="45" spans="3:18">
      <c r="C45" s="27">
        <v>0</v>
      </c>
      <c r="D45" s="27">
        <v>0</v>
      </c>
      <c r="E45" s="27"/>
      <c r="F45" s="27"/>
      <c r="G45" s="27"/>
      <c r="H45" s="27">
        <v>0</v>
      </c>
      <c r="I45" s="27" t="e">
        <f>#REF!+#REF!+#REF!+#REF!+#REF!+#REF!+#REF!+#REF!+#REF!+#REF!+#REF!+#REF!+#REF!+#REF!+#REF!+#REF!+#REF!+#REF!+#REF!+#REF!+#REF!+#REF!+#REF!+#REF!</f>
        <v>#REF!</v>
      </c>
      <c r="J45" s="27" t="e">
        <f>#REF!+#REF!+#REF!+#REF!+#REF!+#REF!+#REF!+#REF!+#REF!+#REF!+#REF!+#REF!</f>
        <v>#REF!</v>
      </c>
      <c r="K45" s="27" t="e">
        <f>#REF!+#REF!+#REF!+#REF!+#REF!+#REF!+#REF!+#REF!+#REF!+#REF!+#REF!+#REF!</f>
        <v>#REF!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</row>
    <row r="46" spans="3:18">
      <c r="C46" s="27">
        <v>0</v>
      </c>
      <c r="D46" s="27">
        <v>0</v>
      </c>
      <c r="E46" s="27"/>
      <c r="F46" s="27"/>
      <c r="G46" s="27"/>
      <c r="H46" s="27">
        <v>0</v>
      </c>
      <c r="I46" s="27" t="e">
        <f>#REF!+#REF!+#REF!+#REF!+#REF!+#REF!+#REF!+#REF!+#REF!+#REF!+#REF!+#REF!+#REF!+#REF!+#REF!+#REF!+#REF!+#REF!+#REF!+#REF!+#REF!+#REF!+#REF!+#REF!</f>
        <v>#REF!</v>
      </c>
      <c r="J46" s="27" t="e">
        <f>#REF!+#REF!+#REF!+#REF!+#REF!+#REF!+#REF!+#REF!+#REF!+#REF!+#REF!+#REF!</f>
        <v>#REF!</v>
      </c>
      <c r="K46" s="27" t="e">
        <f>#REF!+#REF!+#REF!+#REF!+#REF!+#REF!+#REF!+#REF!+#REF!+#REF!+#REF!+#REF!</f>
        <v>#REF!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</row>
    <row r="47" spans="3:18">
      <c r="C47" s="28">
        <v>51339</v>
      </c>
      <c r="D47" s="28">
        <v>184673</v>
      </c>
      <c r="E47" s="28"/>
      <c r="F47" s="28"/>
      <c r="G47" s="28"/>
      <c r="H47" s="28">
        <v>36203</v>
      </c>
      <c r="I47" s="28" t="e">
        <f>SUM(I37:I46)</f>
        <v>#REF!</v>
      </c>
      <c r="J47" s="28" t="e">
        <f t="shared" ref="J47:K47" si="0">SUM(J37:J46)</f>
        <v>#REF!</v>
      </c>
      <c r="K47" s="28" t="e">
        <f t="shared" si="0"/>
        <v>#REF!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</row>
    <row r="48" spans="3:18">
      <c r="C48" s="27">
        <v>13603</v>
      </c>
      <c r="D48" s="27">
        <v>19879</v>
      </c>
      <c r="E48" s="27"/>
      <c r="F48" s="27"/>
      <c r="G48" s="27"/>
      <c r="H48" s="27">
        <v>0</v>
      </c>
      <c r="I48" s="27" t="e">
        <f>#REF!+#REF!+#REF!+#REF!+#REF!+#REF!+#REF!+#REF!+#REF!+#REF!+#REF!+#REF!+#REF!+#REF!+#REF!+#REF!+#REF!+#REF!+#REF!+#REF!+#REF!+#REF!+#REF!+#REF!</f>
        <v>#REF!</v>
      </c>
      <c r="J48" s="27" t="e">
        <f>#REF!+#REF!+#REF!+#REF!+#REF!+#REF!+#REF!+#REF!+#REF!+#REF!+#REF!+#REF!</f>
        <v>#REF!</v>
      </c>
      <c r="K48" s="27" t="e">
        <f>#REF!+#REF!+#REF!+#REF!+#REF!+#REF!+#REF!+#REF!+#REF!+#REF!+#REF!+#REF!</f>
        <v>#REF!</v>
      </c>
      <c r="M48" s="1">
        <v>51339</v>
      </c>
      <c r="N48" s="1">
        <v>184673</v>
      </c>
      <c r="O48" s="1">
        <v>36203</v>
      </c>
      <c r="P48" s="1">
        <v>117810</v>
      </c>
      <c r="Q48" s="1">
        <v>362622</v>
      </c>
      <c r="R48" s="1">
        <v>65705</v>
      </c>
    </row>
    <row r="49" spans="3:18">
      <c r="C49" s="27">
        <v>243671</v>
      </c>
      <c r="D49" s="27">
        <v>414228</v>
      </c>
      <c r="E49" s="27"/>
      <c r="F49" s="27"/>
      <c r="G49" s="27"/>
      <c r="H49" s="27">
        <v>124128</v>
      </c>
      <c r="I49" s="27" t="e">
        <f>#REF!+#REF!+#REF!+#REF!+#REF!+#REF!+#REF!+#REF!+#REF!+#REF!+#REF!+#REF!+#REF!+#REF!+#REF!+#REF!+#REF!+#REF!+#REF!+#REF!+#REF!+#REF!+#REF!+#REF!</f>
        <v>#REF!</v>
      </c>
      <c r="J49" s="27" t="e">
        <f>#REF!+#REF!+#REF!+#REF!+#REF!+#REF!+#REF!+#REF!+#REF!+#REF!+#REF!+#REF!</f>
        <v>#REF!</v>
      </c>
      <c r="K49" s="27" t="e">
        <f>#REF!+#REF!+#REF!+#REF!+#REF!+#REF!+#REF!+#REF!+#REF!+#REF!+#REF!+#REF!</f>
        <v>#REF!</v>
      </c>
      <c r="M49" s="1">
        <v>13603</v>
      </c>
      <c r="N49" s="1">
        <v>19879</v>
      </c>
      <c r="O49" s="1">
        <v>0</v>
      </c>
      <c r="P49" s="1">
        <v>44044</v>
      </c>
      <c r="Q49" s="1">
        <v>60904</v>
      </c>
      <c r="R49" s="1">
        <v>0</v>
      </c>
    </row>
    <row r="50" spans="3:18">
      <c r="C50" s="27">
        <v>31821</v>
      </c>
      <c r="D50" s="27">
        <v>35949</v>
      </c>
      <c r="E50" s="27"/>
      <c r="F50" s="27"/>
      <c r="G50" s="27"/>
      <c r="H50" s="27">
        <v>3496</v>
      </c>
      <c r="I50" s="27" t="e">
        <f>#REF!+#REF!+#REF!+#REF!+#REF!+#REF!+#REF!+#REF!+#REF!+#REF!+#REF!+#REF!+#REF!+#REF!+#REF!+#REF!+#REF!+#REF!+#REF!+#REF!+#REF!+#REF!+#REF!+#REF!</f>
        <v>#REF!</v>
      </c>
      <c r="J50" s="27" t="e">
        <f>#REF!+#REF!+#REF!+#REF!+#REF!+#REF!+#REF!+#REF!+#REF!+#REF!+#REF!+#REF!</f>
        <v>#REF!</v>
      </c>
      <c r="K50" s="27" t="e">
        <f>#REF!+#REF!+#REF!+#REF!+#REF!+#REF!+#REF!+#REF!+#REF!+#REF!+#REF!+#REF!</f>
        <v>#REF!</v>
      </c>
      <c r="M50" s="1">
        <v>243671</v>
      </c>
      <c r="N50" s="1">
        <v>414228</v>
      </c>
      <c r="O50" s="1">
        <v>124128</v>
      </c>
      <c r="P50" s="1">
        <v>979375</v>
      </c>
      <c r="Q50" s="1">
        <v>830948</v>
      </c>
      <c r="R50" s="1">
        <v>184959</v>
      </c>
    </row>
    <row r="51" spans="3:18">
      <c r="C51" s="27">
        <v>46720</v>
      </c>
      <c r="D51" s="27">
        <v>19855</v>
      </c>
      <c r="E51" s="27"/>
      <c r="F51" s="27"/>
      <c r="G51" s="27"/>
      <c r="H51" s="27">
        <v>0</v>
      </c>
      <c r="I51" s="27" t="e">
        <f>#REF!+#REF!+#REF!+#REF!+#REF!+#REF!+#REF!+#REF!+#REF!+#REF!+#REF!+#REF!+#REF!+#REF!+#REF!+#REF!+#REF!+#REF!+#REF!+#REF!+#REF!+#REF!+#REF!+#REF!</f>
        <v>#REF!</v>
      </c>
      <c r="J51" s="27" t="e">
        <f>#REF!+#REF!+#REF!+#REF!+#REF!+#REF!+#REF!+#REF!+#REF!+#REF!+#REF!+#REF!</f>
        <v>#REF!</v>
      </c>
      <c r="K51" s="27" t="e">
        <f>#REF!+#REF!+#REF!+#REF!+#REF!+#REF!+#REF!+#REF!+#REF!+#REF!+#REF!+#REF!</f>
        <v>#REF!</v>
      </c>
      <c r="M51" s="1">
        <v>31821</v>
      </c>
      <c r="N51" s="1">
        <v>35949</v>
      </c>
      <c r="O51" s="1">
        <v>3496</v>
      </c>
      <c r="P51" s="1">
        <v>112632</v>
      </c>
      <c r="Q51" s="1">
        <v>72316</v>
      </c>
      <c r="R51" s="1">
        <v>7890</v>
      </c>
    </row>
    <row r="52" spans="3:18">
      <c r="C52" s="27">
        <v>19800</v>
      </c>
      <c r="D52" s="27">
        <v>65904</v>
      </c>
      <c r="E52" s="27"/>
      <c r="F52" s="27"/>
      <c r="G52" s="27"/>
      <c r="H52" s="27">
        <v>0</v>
      </c>
      <c r="I52" s="27" t="e">
        <f>#REF!+#REF!+#REF!+#REF!+#REF!+#REF!+#REF!+#REF!+#REF!+#REF!+#REF!+#REF!+#REF!+#REF!+#REF!+#REF!+#REF!+#REF!+#REF!+#REF!+#REF!+#REF!+#REF!+#REF!</f>
        <v>#REF!</v>
      </c>
      <c r="J52" s="27" t="e">
        <f>#REF!+#REF!+#REF!+#REF!+#REF!+#REF!+#REF!+#REF!+#REF!+#REF!+#REF!+#REF!</f>
        <v>#REF!</v>
      </c>
      <c r="K52" s="27" t="e">
        <f>#REF!+#REF!+#REF!+#REF!+#REF!+#REF!+#REF!+#REF!+#REF!+#REF!+#REF!+#REF!</f>
        <v>#REF!</v>
      </c>
      <c r="M52" s="1">
        <v>46720</v>
      </c>
      <c r="N52" s="1">
        <v>19855</v>
      </c>
      <c r="O52" s="1">
        <v>0</v>
      </c>
      <c r="P52" s="1">
        <v>144132</v>
      </c>
      <c r="Q52" s="1">
        <v>43362</v>
      </c>
      <c r="R52" s="1">
        <v>1243</v>
      </c>
    </row>
    <row r="53" spans="3:18">
      <c r="C53" s="27">
        <v>10644</v>
      </c>
      <c r="D53" s="27">
        <v>33681</v>
      </c>
      <c r="E53" s="27"/>
      <c r="F53" s="27"/>
      <c r="G53" s="27"/>
      <c r="H53" s="27">
        <v>0</v>
      </c>
      <c r="I53" s="27" t="e">
        <f>#REF!+#REF!+#REF!+#REF!+#REF!+#REF!+#REF!+#REF!+#REF!+#REF!+#REF!+#REF!+#REF!+#REF!+#REF!+#REF!+#REF!+#REF!+#REF!+#REF!+#REF!+#REF!+#REF!+#REF!</f>
        <v>#REF!</v>
      </c>
      <c r="J53" s="27" t="e">
        <f>#REF!+#REF!+#REF!+#REF!+#REF!+#REF!+#REF!+#REF!+#REF!+#REF!+#REF!+#REF!</f>
        <v>#REF!</v>
      </c>
      <c r="K53" s="27" t="e">
        <f>#REF!+#REF!+#REF!+#REF!+#REF!+#REF!+#REF!+#REF!+#REF!+#REF!+#REF!+#REF!</f>
        <v>#REF!</v>
      </c>
      <c r="M53" s="1">
        <v>19800</v>
      </c>
      <c r="N53" s="1">
        <v>65904</v>
      </c>
      <c r="O53" s="1">
        <v>0</v>
      </c>
      <c r="P53" s="1">
        <v>69567</v>
      </c>
      <c r="Q53" s="1">
        <v>103164</v>
      </c>
      <c r="R53" s="1">
        <v>0</v>
      </c>
    </row>
    <row r="54" spans="3:18">
      <c r="C54" s="27">
        <v>9982</v>
      </c>
      <c r="D54" s="27">
        <v>17696</v>
      </c>
      <c r="E54" s="27"/>
      <c r="F54" s="27"/>
      <c r="G54" s="27"/>
      <c r="H54" s="27">
        <v>2342</v>
      </c>
      <c r="I54" s="27" t="e">
        <f>#REF!+#REF!+#REF!+#REF!+#REF!+#REF!+#REF!+#REF!+#REF!+#REF!+#REF!+#REF!+#REF!+#REF!+#REF!+#REF!+#REF!+#REF!+#REF!+#REF!+#REF!+#REF!+#REF!+#REF!</f>
        <v>#REF!</v>
      </c>
      <c r="J54" s="27" t="e">
        <f>#REF!+#REF!+#REF!+#REF!+#REF!+#REF!+#REF!+#REF!+#REF!+#REF!+#REF!+#REF!</f>
        <v>#REF!</v>
      </c>
      <c r="K54" s="27" t="e">
        <f>#REF!+#REF!+#REF!+#REF!+#REF!+#REF!+#REF!+#REF!+#REF!+#REF!+#REF!+#REF!</f>
        <v>#REF!</v>
      </c>
      <c r="M54" s="1">
        <v>10644</v>
      </c>
      <c r="N54" s="1">
        <v>33681</v>
      </c>
      <c r="O54" s="1">
        <v>0</v>
      </c>
      <c r="P54" s="1">
        <v>53648</v>
      </c>
      <c r="Q54" s="1">
        <v>60308</v>
      </c>
      <c r="R54" s="1">
        <v>0</v>
      </c>
    </row>
    <row r="55" spans="3:18">
      <c r="C55" s="27">
        <v>15454</v>
      </c>
      <c r="D55" s="27">
        <v>14892</v>
      </c>
      <c r="E55" s="27"/>
      <c r="F55" s="27"/>
      <c r="G55" s="27"/>
      <c r="H55" s="27">
        <v>1907</v>
      </c>
      <c r="I55" s="27" t="e">
        <f>#REF!+#REF!+#REF!+#REF!+#REF!+#REF!+#REF!+#REF!+#REF!+#REF!+#REF!+#REF!+#REF!+#REF!+#REF!+#REF!+#REF!+#REF!+#REF!+#REF!+#REF!+#REF!+#REF!+#REF!</f>
        <v>#REF!</v>
      </c>
      <c r="J55" s="27" t="e">
        <f>#REF!+#REF!+#REF!+#REF!+#REF!+#REF!+#REF!+#REF!+#REF!+#REF!+#REF!+#REF!</f>
        <v>#REF!</v>
      </c>
      <c r="K55" s="27" t="e">
        <f>#REF!+#REF!+#REF!+#REF!+#REF!+#REF!+#REF!+#REF!+#REF!+#REF!+#REF!+#REF!</f>
        <v>#REF!</v>
      </c>
      <c r="M55" s="1">
        <v>9982</v>
      </c>
      <c r="N55" s="1">
        <v>17696</v>
      </c>
      <c r="O55" s="1">
        <v>2342</v>
      </c>
      <c r="P55" s="1">
        <v>15479</v>
      </c>
      <c r="Q55" s="1">
        <v>33347</v>
      </c>
      <c r="R55" s="1">
        <v>3145</v>
      </c>
    </row>
    <row r="56" spans="3:18">
      <c r="C56" s="27">
        <v>0</v>
      </c>
      <c r="D56" s="27">
        <v>6518</v>
      </c>
      <c r="E56" s="27"/>
      <c r="F56" s="27"/>
      <c r="G56" s="27"/>
      <c r="H56" s="27">
        <v>0</v>
      </c>
      <c r="I56" s="27" t="e">
        <f>#REF!+#REF!+#REF!+#REF!+#REF!+#REF!+#REF!+#REF!+#REF!+#REF!+#REF!+#REF!+#REF!+#REF!+#REF!+#REF!+#REF!+#REF!+#REF!+#REF!+#REF!+#REF!+#REF!+#REF!</f>
        <v>#REF!</v>
      </c>
      <c r="J56" s="27" t="e">
        <f>#REF!+#REF!+#REF!+#REF!+#REF!+#REF!+#REF!+#REF!+#REF!+#REF!+#REF!+#REF!</f>
        <v>#REF!</v>
      </c>
      <c r="K56" s="27" t="e">
        <f>#REF!+#REF!+#REF!+#REF!+#REF!+#REF!+#REF!+#REF!+#REF!+#REF!+#REF!+#REF!</f>
        <v>#REF!</v>
      </c>
      <c r="M56" s="1">
        <v>15454</v>
      </c>
      <c r="N56" s="1">
        <v>14892</v>
      </c>
      <c r="O56" s="1">
        <v>1907</v>
      </c>
      <c r="P56" s="1">
        <v>16555</v>
      </c>
      <c r="Q56" s="1">
        <v>19044</v>
      </c>
      <c r="R56" s="1">
        <v>2996</v>
      </c>
    </row>
    <row r="57" spans="3:18">
      <c r="C57" s="27">
        <v>0</v>
      </c>
      <c r="D57" s="27">
        <v>11467</v>
      </c>
      <c r="E57" s="27"/>
      <c r="F57" s="27"/>
      <c r="G57" s="27"/>
      <c r="H57" s="27">
        <v>0</v>
      </c>
      <c r="I57" s="27" t="e">
        <f>#REF!+#REF!+#REF!+#REF!+#REF!+#REF!+#REF!+#REF!+#REF!+#REF!+#REF!+#REF!+#REF!+#REF!+#REF!+#REF!+#REF!+#REF!+#REF!+#REF!+#REF!+#REF!+#REF!+#REF!</f>
        <v>#REF!</v>
      </c>
      <c r="J57" s="27" t="e">
        <f>#REF!+#REF!+#REF!+#REF!+#REF!+#REF!+#REF!+#REF!+#REF!+#REF!+#REF!+#REF!</f>
        <v>#REF!</v>
      </c>
      <c r="K57" s="27" t="e">
        <f>#REF!+#REF!+#REF!+#REF!+#REF!+#REF!+#REF!+#REF!+#REF!+#REF!+#REF!+#REF!</f>
        <v>#REF!</v>
      </c>
      <c r="M57" s="1">
        <v>0</v>
      </c>
      <c r="N57" s="1">
        <v>6518</v>
      </c>
      <c r="O57" s="1">
        <v>0</v>
      </c>
      <c r="P57" s="1">
        <v>0</v>
      </c>
      <c r="Q57" s="1">
        <v>10748</v>
      </c>
      <c r="R57" s="1">
        <v>0</v>
      </c>
    </row>
    <row r="58" spans="3:18">
      <c r="C58" s="27">
        <v>0</v>
      </c>
      <c r="D58" s="27">
        <v>5096</v>
      </c>
      <c r="E58" s="27"/>
      <c r="F58" s="27"/>
      <c r="G58" s="27"/>
      <c r="H58" s="27">
        <v>0</v>
      </c>
      <c r="I58" s="27" t="e">
        <f>#REF!+#REF!+#REF!+#REF!+#REF!+#REF!+#REF!+#REF!+#REF!+#REF!+#REF!+#REF!+#REF!+#REF!+#REF!+#REF!+#REF!+#REF!+#REF!+#REF!+#REF!+#REF!+#REF!+#REF!</f>
        <v>#REF!</v>
      </c>
      <c r="J58" s="27" t="e">
        <f>#REF!+#REF!+#REF!+#REF!+#REF!+#REF!+#REF!+#REF!+#REF!+#REF!+#REF!+#REF!</f>
        <v>#REF!</v>
      </c>
      <c r="K58" s="27" t="e">
        <f>#REF!+#REF!+#REF!+#REF!+#REF!+#REF!+#REF!+#REF!+#REF!+#REF!+#REF!+#REF!</f>
        <v>#REF!</v>
      </c>
      <c r="M58" s="1">
        <v>0</v>
      </c>
      <c r="N58" s="1">
        <v>11467</v>
      </c>
      <c r="O58" s="1">
        <v>0</v>
      </c>
      <c r="P58" s="1">
        <v>0</v>
      </c>
      <c r="Q58" s="1">
        <v>13807</v>
      </c>
      <c r="R58" s="1">
        <v>0</v>
      </c>
    </row>
    <row r="59" spans="3:18">
      <c r="C59" s="28">
        <v>364000</v>
      </c>
      <c r="D59" s="28">
        <v>617268</v>
      </c>
      <c r="E59" s="28"/>
      <c r="F59" s="28"/>
      <c r="G59" s="28"/>
      <c r="H59" s="28">
        <v>127830</v>
      </c>
      <c r="I59" s="28" t="e">
        <f t="shared" ref="I59:K59" si="1">SUM(I48:I58)</f>
        <v>#REF!</v>
      </c>
      <c r="J59" s="28" t="e">
        <f t="shared" si="1"/>
        <v>#REF!</v>
      </c>
      <c r="K59" s="28" t="e">
        <f t="shared" si="1"/>
        <v>#REF!</v>
      </c>
      <c r="M59" s="1">
        <v>0</v>
      </c>
      <c r="N59" s="1">
        <v>5096</v>
      </c>
      <c r="O59" s="1">
        <v>0</v>
      </c>
      <c r="P59" s="1">
        <v>0</v>
      </c>
      <c r="Q59" s="1">
        <v>8790</v>
      </c>
      <c r="R59" s="1">
        <v>0</v>
      </c>
    </row>
    <row r="60" spans="3:18">
      <c r="C60" s="28">
        <v>412448</v>
      </c>
      <c r="D60" s="28">
        <v>782851</v>
      </c>
      <c r="E60" s="28"/>
      <c r="F60" s="28"/>
      <c r="G60" s="28"/>
      <c r="H60" s="28">
        <v>162531</v>
      </c>
      <c r="I60" s="28" t="e">
        <f t="shared" ref="I60:K60" si="2">I47+I59</f>
        <v>#REF!</v>
      </c>
      <c r="J60" s="28" t="e">
        <f t="shared" si="2"/>
        <v>#REF!</v>
      </c>
      <c r="K60" s="28" t="e">
        <f t="shared" si="2"/>
        <v>#REF!</v>
      </c>
      <c r="M60" s="1">
        <v>364000</v>
      </c>
      <c r="N60" s="1">
        <v>617268</v>
      </c>
      <c r="O60" s="1">
        <v>127830</v>
      </c>
      <c r="P60" s="1">
        <v>1435432</v>
      </c>
      <c r="Q60" s="1">
        <v>1256738</v>
      </c>
      <c r="R60" s="1">
        <v>200233</v>
      </c>
    </row>
    <row r="61" spans="3:18">
      <c r="M61" s="1">
        <v>412448</v>
      </c>
      <c r="N61" s="1">
        <v>782851</v>
      </c>
      <c r="O61" s="1">
        <v>162531</v>
      </c>
      <c r="P61" s="1">
        <v>1553242</v>
      </c>
      <c r="Q61" s="1">
        <v>1619360</v>
      </c>
      <c r="R61" s="1">
        <v>265938</v>
      </c>
    </row>
  </sheetData>
  <mergeCells count="11">
    <mergeCell ref="C35:H35"/>
    <mergeCell ref="I35:K35"/>
    <mergeCell ref="Q4:S4"/>
    <mergeCell ref="A3:P3"/>
    <mergeCell ref="A2:P2"/>
    <mergeCell ref="A4:A5"/>
    <mergeCell ref="H4:J4"/>
    <mergeCell ref="K4:M4"/>
    <mergeCell ref="N4:P4"/>
    <mergeCell ref="B4:D4"/>
    <mergeCell ref="E4:G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I30"/>
  <sheetViews>
    <sheetView workbookViewId="0">
      <selection activeCell="H28" sqref="H28"/>
    </sheetView>
  </sheetViews>
  <sheetFormatPr defaultRowHeight="12.75"/>
  <cols>
    <col min="1" max="1" width="23" style="1" customWidth="1"/>
    <col min="2" max="2" width="12.5703125" style="1" customWidth="1"/>
    <col min="3" max="3" width="11.42578125" style="1" customWidth="1"/>
    <col min="4" max="4" width="11.140625" style="1" customWidth="1"/>
    <col min="5" max="5" width="12.140625" style="1" customWidth="1"/>
    <col min="6" max="6" width="10.42578125" style="1" customWidth="1"/>
    <col min="7" max="7" width="10.85546875" style="1" customWidth="1"/>
    <col min="8" max="9" width="11.5703125" style="1" customWidth="1"/>
    <col min="10" max="16384" width="9.140625" style="1"/>
  </cols>
  <sheetData>
    <row r="2" spans="1:9">
      <c r="A2" s="90" t="s">
        <v>45</v>
      </c>
      <c r="B2" s="90"/>
      <c r="C2" s="90"/>
      <c r="D2" s="90"/>
      <c r="E2" s="90"/>
      <c r="F2" s="90"/>
      <c r="G2" s="90"/>
      <c r="H2" s="90"/>
      <c r="I2" s="90"/>
    </row>
    <row r="3" spans="1:9" ht="13.5" thickBot="1">
      <c r="A3" s="73" t="s">
        <v>56</v>
      </c>
      <c r="B3" s="73"/>
      <c r="C3" s="73"/>
      <c r="D3" s="73"/>
      <c r="E3" s="73"/>
      <c r="F3" s="73"/>
      <c r="G3" s="73"/>
      <c r="H3" s="73"/>
      <c r="I3" s="73"/>
    </row>
    <row r="4" spans="1:9" ht="15" customHeight="1" thickTop="1">
      <c r="A4" s="70" t="s">
        <v>48</v>
      </c>
      <c r="B4" s="34"/>
      <c r="C4" s="19"/>
      <c r="D4" s="19"/>
      <c r="E4" s="19"/>
      <c r="F4" s="20"/>
      <c r="G4" s="92" t="s">
        <v>47</v>
      </c>
      <c r="H4" s="93"/>
      <c r="I4" s="94"/>
    </row>
    <row r="5" spans="1:9">
      <c r="A5" s="71"/>
      <c r="B5" s="56">
        <v>2019</v>
      </c>
      <c r="C5" s="57">
        <v>2020</v>
      </c>
      <c r="D5" s="57">
        <v>2021</v>
      </c>
      <c r="E5" s="57">
        <v>2022</v>
      </c>
      <c r="F5" s="57">
        <v>2023</v>
      </c>
      <c r="G5" s="58" t="s">
        <v>51</v>
      </c>
      <c r="H5" s="59" t="s">
        <v>53</v>
      </c>
      <c r="I5" s="60" t="s">
        <v>52</v>
      </c>
    </row>
    <row r="6" spans="1:9">
      <c r="A6" s="3" t="s">
        <v>0</v>
      </c>
      <c r="B6" s="61">
        <v>7642</v>
      </c>
      <c r="C6" s="35">
        <v>0</v>
      </c>
      <c r="D6" s="35">
        <v>2146</v>
      </c>
      <c r="E6" s="35">
        <v>19064</v>
      </c>
      <c r="F6" s="35">
        <v>17638</v>
      </c>
      <c r="G6" s="62">
        <v>149.4634912326616</v>
      </c>
      <c r="H6" s="62">
        <v>130.80345459303845</v>
      </c>
      <c r="I6" s="63">
        <v>-7.4800671422576626</v>
      </c>
    </row>
    <row r="7" spans="1:9">
      <c r="A7" s="3" t="s">
        <v>1</v>
      </c>
      <c r="B7" s="61">
        <v>45997</v>
      </c>
      <c r="C7" s="35">
        <v>0</v>
      </c>
      <c r="D7" s="35">
        <v>3855</v>
      </c>
      <c r="E7" s="35">
        <v>43654</v>
      </c>
      <c r="F7" s="35">
        <v>60208</v>
      </c>
      <c r="G7" s="62">
        <v>-5.093810465899951</v>
      </c>
      <c r="H7" s="62">
        <v>30.895493184338108</v>
      </c>
      <c r="I7" s="63">
        <v>37.920923626700876</v>
      </c>
    </row>
    <row r="8" spans="1:9">
      <c r="A8" s="3" t="s">
        <v>2</v>
      </c>
      <c r="B8" s="61">
        <v>2999</v>
      </c>
      <c r="C8" s="35">
        <v>0</v>
      </c>
      <c r="D8" s="35">
        <v>407</v>
      </c>
      <c r="E8" s="35">
        <v>2808</v>
      </c>
      <c r="F8" s="35">
        <v>227</v>
      </c>
      <c r="G8" s="62">
        <v>-6.3687895965321761</v>
      </c>
      <c r="H8" s="62">
        <v>-92.430810270090035</v>
      </c>
      <c r="I8" s="63">
        <v>-91.915954415954417</v>
      </c>
    </row>
    <row r="9" spans="1:9">
      <c r="A9" s="3" t="s">
        <v>3</v>
      </c>
      <c r="B9" s="61">
        <v>6157</v>
      </c>
      <c r="C9" s="35">
        <v>0</v>
      </c>
      <c r="D9" s="35">
        <v>1275</v>
      </c>
      <c r="E9" s="35">
        <v>3028</v>
      </c>
      <c r="F9" s="35">
        <v>7393</v>
      </c>
      <c r="G9" s="62">
        <v>-50.820204645119382</v>
      </c>
      <c r="H9" s="62">
        <v>20.074711710248504</v>
      </c>
      <c r="I9" s="63">
        <v>144.1545574636724</v>
      </c>
    </row>
    <row r="10" spans="1:9">
      <c r="A10" s="3" t="s">
        <v>4</v>
      </c>
      <c r="B10" s="61">
        <v>22923</v>
      </c>
      <c r="C10" s="35">
        <v>0</v>
      </c>
      <c r="D10" s="35">
        <v>9689</v>
      </c>
      <c r="E10" s="35">
        <v>27473</v>
      </c>
      <c r="F10" s="35">
        <v>37691</v>
      </c>
      <c r="G10" s="62">
        <v>19.849059896174161</v>
      </c>
      <c r="H10" s="62">
        <v>64.424377263010953</v>
      </c>
      <c r="I10" s="63">
        <v>37.19288028245915</v>
      </c>
    </row>
    <row r="11" spans="1:9">
      <c r="A11" s="3" t="s">
        <v>5</v>
      </c>
      <c r="B11" s="61">
        <v>25111</v>
      </c>
      <c r="C11" s="35">
        <v>0</v>
      </c>
      <c r="D11" s="35">
        <v>3096</v>
      </c>
      <c r="E11" s="35">
        <v>13313</v>
      </c>
      <c r="F11" s="35">
        <v>18599</v>
      </c>
      <c r="G11" s="62">
        <v>-46.983393731830667</v>
      </c>
      <c r="H11" s="62">
        <v>-25.932858109991642</v>
      </c>
      <c r="I11" s="63">
        <v>39.705550965221967</v>
      </c>
    </row>
    <row r="12" spans="1:9">
      <c r="A12" s="3" t="s">
        <v>6</v>
      </c>
      <c r="B12" s="61">
        <v>1053</v>
      </c>
      <c r="C12" s="35">
        <v>0</v>
      </c>
      <c r="D12" s="35">
        <v>73</v>
      </c>
      <c r="E12" s="35">
        <v>529</v>
      </c>
      <c r="F12" s="35">
        <v>456</v>
      </c>
      <c r="G12" s="62">
        <v>-49.762583095916426</v>
      </c>
      <c r="H12" s="62">
        <v>-56.695156695156697</v>
      </c>
      <c r="I12" s="63">
        <v>-13.799621928166349</v>
      </c>
    </row>
    <row r="13" spans="1:9">
      <c r="A13" s="3" t="s">
        <v>7</v>
      </c>
      <c r="B13" s="61">
        <v>3478</v>
      </c>
      <c r="C13" s="35">
        <v>0</v>
      </c>
      <c r="D13" s="35">
        <v>0</v>
      </c>
      <c r="E13" s="35">
        <v>0</v>
      </c>
      <c r="F13" s="35">
        <v>0</v>
      </c>
      <c r="G13" s="62">
        <v>-100</v>
      </c>
      <c r="H13" s="62">
        <v>-100</v>
      </c>
      <c r="I13" s="63" t="s">
        <v>57</v>
      </c>
    </row>
    <row r="14" spans="1:9">
      <c r="A14" s="3" t="s">
        <v>8</v>
      </c>
      <c r="B14" s="61">
        <v>0</v>
      </c>
      <c r="C14" s="35">
        <v>0</v>
      </c>
      <c r="D14" s="35">
        <v>0</v>
      </c>
      <c r="E14" s="35">
        <v>0</v>
      </c>
      <c r="F14" s="35">
        <v>0</v>
      </c>
      <c r="G14" s="62" t="s">
        <v>57</v>
      </c>
      <c r="H14" s="62" t="s">
        <v>57</v>
      </c>
      <c r="I14" s="63" t="s">
        <v>57</v>
      </c>
    </row>
    <row r="15" spans="1:9">
      <c r="A15" s="3" t="s">
        <v>9</v>
      </c>
      <c r="B15" s="61">
        <v>7533</v>
      </c>
      <c r="C15" s="35">
        <v>0</v>
      </c>
      <c r="D15" s="35">
        <v>0</v>
      </c>
      <c r="E15" s="35">
        <v>0</v>
      </c>
      <c r="F15" s="35">
        <v>0</v>
      </c>
      <c r="G15" s="62">
        <v>-100</v>
      </c>
      <c r="H15" s="62">
        <v>-100</v>
      </c>
      <c r="I15" s="63" t="s">
        <v>57</v>
      </c>
    </row>
    <row r="16" spans="1:9">
      <c r="A16" s="11" t="s">
        <v>10</v>
      </c>
      <c r="B16" s="64">
        <v>122893</v>
      </c>
      <c r="C16" s="64">
        <v>0</v>
      </c>
      <c r="D16" s="64">
        <v>20541</v>
      </c>
      <c r="E16" s="64">
        <v>109869</v>
      </c>
      <c r="F16" s="64">
        <v>142212</v>
      </c>
      <c r="G16" s="65">
        <v>-10.597837142880396</v>
      </c>
      <c r="H16" s="65">
        <v>15.720179343005714</v>
      </c>
      <c r="I16" s="66">
        <v>29.437784998498206</v>
      </c>
    </row>
    <row r="17" spans="1:9">
      <c r="A17" s="3" t="s">
        <v>11</v>
      </c>
      <c r="B17" s="61">
        <v>10229</v>
      </c>
      <c r="C17" s="35">
        <v>0</v>
      </c>
      <c r="D17" s="35">
        <v>2641</v>
      </c>
      <c r="E17" s="35">
        <v>24003</v>
      </c>
      <c r="F17" s="35">
        <v>26836</v>
      </c>
      <c r="G17" s="62">
        <v>134.65636914654417</v>
      </c>
      <c r="H17" s="62">
        <v>162.35213608368366</v>
      </c>
      <c r="I17" s="63">
        <v>11.802691330250381</v>
      </c>
    </row>
    <row r="18" spans="1:9">
      <c r="A18" s="3" t="s">
        <v>12</v>
      </c>
      <c r="B18" s="61">
        <v>401516</v>
      </c>
      <c r="C18" s="35">
        <v>0</v>
      </c>
      <c r="D18" s="35">
        <v>63278</v>
      </c>
      <c r="E18" s="35">
        <v>241493</v>
      </c>
      <c r="F18" s="35">
        <v>395598</v>
      </c>
      <c r="G18" s="62">
        <v>-39.854700684406097</v>
      </c>
      <c r="H18" s="62">
        <v>-1.4739138664461637</v>
      </c>
      <c r="I18" s="63">
        <v>63.81344386793819</v>
      </c>
    </row>
    <row r="19" spans="1:9">
      <c r="A19" s="3" t="s">
        <v>13</v>
      </c>
      <c r="B19" s="61">
        <v>34027</v>
      </c>
      <c r="C19" s="35">
        <v>0</v>
      </c>
      <c r="D19" s="35">
        <v>8039</v>
      </c>
      <c r="E19" s="35">
        <v>30062</v>
      </c>
      <c r="F19" s="35">
        <v>51405</v>
      </c>
      <c r="G19" s="62">
        <v>-11.65251124107326</v>
      </c>
      <c r="H19" s="62">
        <v>51.0712081582273</v>
      </c>
      <c r="I19" s="63">
        <v>70.996607012174834</v>
      </c>
    </row>
    <row r="20" spans="1:9">
      <c r="A20" s="3" t="s">
        <v>14</v>
      </c>
      <c r="B20" s="61">
        <v>13002</v>
      </c>
      <c r="C20" s="35">
        <v>0</v>
      </c>
      <c r="D20" s="35">
        <v>5383</v>
      </c>
      <c r="E20" s="35">
        <v>24173</v>
      </c>
      <c r="F20" s="35">
        <v>36159</v>
      </c>
      <c r="G20" s="62">
        <v>85.917551145977541</v>
      </c>
      <c r="H20" s="62">
        <v>178.10336871250576</v>
      </c>
      <c r="I20" s="63">
        <v>49.584246887022722</v>
      </c>
    </row>
    <row r="21" spans="1:9">
      <c r="A21" s="3" t="s">
        <v>15</v>
      </c>
      <c r="B21" s="61">
        <v>48315</v>
      </c>
      <c r="C21" s="35">
        <v>0</v>
      </c>
      <c r="D21" s="35">
        <v>5936</v>
      </c>
      <c r="E21" s="35">
        <v>23516</v>
      </c>
      <c r="F21" s="35">
        <v>48997</v>
      </c>
      <c r="G21" s="62">
        <v>-51.327745006726687</v>
      </c>
      <c r="H21" s="62">
        <v>1.4115699058263376</v>
      </c>
      <c r="I21" s="63">
        <v>108.35601292736858</v>
      </c>
    </row>
    <row r="22" spans="1:9">
      <c r="A22" s="3" t="s">
        <v>16</v>
      </c>
      <c r="B22" s="61">
        <v>28198</v>
      </c>
      <c r="C22" s="35">
        <v>0</v>
      </c>
      <c r="D22" s="35">
        <v>2403</v>
      </c>
      <c r="E22" s="35">
        <v>17336</v>
      </c>
      <c r="F22" s="35">
        <v>30216</v>
      </c>
      <c r="G22" s="62">
        <v>-38.520462444144975</v>
      </c>
      <c r="H22" s="62">
        <v>7.1565359245336468</v>
      </c>
      <c r="I22" s="63">
        <v>74.29626211352101</v>
      </c>
    </row>
    <row r="23" spans="1:9">
      <c r="A23" s="3" t="s">
        <v>17</v>
      </c>
      <c r="B23" s="61">
        <v>9303</v>
      </c>
      <c r="C23" s="35">
        <v>0</v>
      </c>
      <c r="D23" s="35">
        <v>2479</v>
      </c>
      <c r="E23" s="35">
        <v>7939</v>
      </c>
      <c r="F23" s="35">
        <v>15975</v>
      </c>
      <c r="G23" s="62">
        <v>-14.661937009566806</v>
      </c>
      <c r="H23" s="62">
        <v>71.718800386971935</v>
      </c>
      <c r="I23" s="63">
        <v>101.22181634966618</v>
      </c>
    </row>
    <row r="24" spans="1:9">
      <c r="A24" s="3" t="s">
        <v>18</v>
      </c>
      <c r="B24" s="61">
        <v>6379</v>
      </c>
      <c r="C24" s="35">
        <v>0</v>
      </c>
      <c r="D24" s="35">
        <v>2513</v>
      </c>
      <c r="E24" s="35">
        <v>6317</v>
      </c>
      <c r="F24" s="35">
        <v>10077</v>
      </c>
      <c r="G24" s="62">
        <v>-0.97193917541934516</v>
      </c>
      <c r="H24" s="62">
        <v>57.971468882269939</v>
      </c>
      <c r="I24" s="63">
        <v>59.521924964381824</v>
      </c>
    </row>
    <row r="25" spans="1:9">
      <c r="A25" s="3" t="s">
        <v>19</v>
      </c>
      <c r="B25" s="61">
        <v>5152</v>
      </c>
      <c r="C25" s="35">
        <v>0</v>
      </c>
      <c r="D25" s="35">
        <v>1060</v>
      </c>
      <c r="E25" s="35">
        <v>3445</v>
      </c>
      <c r="F25" s="35">
        <v>5587</v>
      </c>
      <c r="G25" s="62">
        <v>-33.132763975155278</v>
      </c>
      <c r="H25" s="62">
        <v>8.4433229813664532</v>
      </c>
      <c r="I25" s="63">
        <v>62.177068214804066</v>
      </c>
    </row>
    <row r="26" spans="1:9">
      <c r="A26" s="3" t="s">
        <v>20</v>
      </c>
      <c r="B26" s="61">
        <v>0</v>
      </c>
      <c r="C26" s="35">
        <v>0</v>
      </c>
      <c r="D26" s="35">
        <v>1365</v>
      </c>
      <c r="E26" s="35">
        <v>3110</v>
      </c>
      <c r="F26" s="35">
        <v>4449</v>
      </c>
      <c r="G26" s="62" t="s">
        <v>57</v>
      </c>
      <c r="H26" s="62" t="s">
        <v>57</v>
      </c>
      <c r="I26" s="63">
        <v>43.054662379421217</v>
      </c>
    </row>
    <row r="27" spans="1:9">
      <c r="A27" s="3" t="s">
        <v>49</v>
      </c>
      <c r="B27" s="61">
        <v>0</v>
      </c>
      <c r="C27" s="35">
        <v>0</v>
      </c>
      <c r="D27" s="35">
        <v>440</v>
      </c>
      <c r="E27" s="35">
        <v>2275</v>
      </c>
      <c r="F27" s="35">
        <v>2306</v>
      </c>
      <c r="G27" s="62" t="s">
        <v>57</v>
      </c>
      <c r="H27" s="62" t="s">
        <v>57</v>
      </c>
      <c r="I27" s="63">
        <v>1.3626373626373534</v>
      </c>
    </row>
    <row r="28" spans="1:9">
      <c r="A28" s="11" t="s">
        <v>21</v>
      </c>
      <c r="B28" s="64">
        <v>556121</v>
      </c>
      <c r="C28" s="64">
        <v>0</v>
      </c>
      <c r="D28" s="64">
        <v>95537</v>
      </c>
      <c r="E28" s="64">
        <v>383669</v>
      </c>
      <c r="F28" s="64">
        <v>627605</v>
      </c>
      <c r="G28" s="65">
        <v>-31.009798227364193</v>
      </c>
      <c r="H28" s="65">
        <v>12.854037160977549</v>
      </c>
      <c r="I28" s="66">
        <v>63.579804466871195</v>
      </c>
    </row>
    <row r="29" spans="1:9" ht="13.5" thickBot="1">
      <c r="A29" s="14" t="s">
        <v>22</v>
      </c>
      <c r="B29" s="67">
        <v>679014</v>
      </c>
      <c r="C29" s="67">
        <v>0</v>
      </c>
      <c r="D29" s="67">
        <v>116078</v>
      </c>
      <c r="E29" s="67">
        <v>493538</v>
      </c>
      <c r="F29" s="67">
        <v>769817</v>
      </c>
      <c r="G29" s="68">
        <v>-27.315489813170267</v>
      </c>
      <c r="H29" s="68">
        <v>13.372772873607918</v>
      </c>
      <c r="I29" s="69">
        <v>55.979276165158495</v>
      </c>
    </row>
    <row r="30" spans="1:9" ht="13.5" thickTop="1"/>
  </sheetData>
  <mergeCells count="4">
    <mergeCell ref="A2:I2"/>
    <mergeCell ref="A4:A5"/>
    <mergeCell ref="A3:I3"/>
    <mergeCell ref="G4:I4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N29"/>
  <sheetViews>
    <sheetView workbookViewId="0">
      <selection activeCell="Q20" sqref="Q20"/>
    </sheetView>
  </sheetViews>
  <sheetFormatPr defaultRowHeight="12.75"/>
  <cols>
    <col min="1" max="1" width="23.140625" style="1" customWidth="1"/>
    <col min="2" max="3" width="10.42578125" style="1" customWidth="1"/>
    <col min="4" max="4" width="11" style="1" customWidth="1"/>
    <col min="5" max="5" width="11.42578125" style="1" customWidth="1"/>
    <col min="6" max="6" width="11.28515625" style="1" customWidth="1"/>
    <col min="7" max="7" width="11.140625" style="1" customWidth="1"/>
    <col min="8" max="8" width="11.42578125" style="1" customWidth="1"/>
    <col min="9" max="9" width="12.5703125" style="1" customWidth="1"/>
    <col min="10" max="14" width="10.42578125" style="1" customWidth="1"/>
    <col min="15" max="16384" width="9.140625" style="1"/>
  </cols>
  <sheetData>
    <row r="2" spans="1:14" ht="13.5" thickBot="1">
      <c r="A2" s="90" t="s">
        <v>50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</row>
    <row r="3" spans="1:14" ht="13.5" thickTop="1">
      <c r="A3" s="95" t="s">
        <v>48</v>
      </c>
      <c r="B3" s="22"/>
      <c r="C3" s="22"/>
      <c r="D3" s="23"/>
      <c r="E3" s="23"/>
      <c r="F3" s="23"/>
      <c r="G3" s="23"/>
      <c r="H3" s="23"/>
      <c r="I3" s="23"/>
      <c r="J3" s="23"/>
      <c r="K3" s="23"/>
      <c r="L3" s="23"/>
      <c r="M3" s="23"/>
      <c r="N3" s="24"/>
    </row>
    <row r="4" spans="1:14">
      <c r="A4" s="96"/>
      <c r="B4" s="21" t="s">
        <v>26</v>
      </c>
      <c r="C4" s="21" t="s">
        <v>27</v>
      </c>
      <c r="D4" s="21" t="s">
        <v>28</v>
      </c>
      <c r="E4" s="21" t="s">
        <v>29</v>
      </c>
      <c r="F4" s="21" t="s">
        <v>30</v>
      </c>
      <c r="G4" s="21" t="s">
        <v>31</v>
      </c>
      <c r="H4" s="21" t="s">
        <v>32</v>
      </c>
      <c r="I4" s="21" t="s">
        <v>33</v>
      </c>
      <c r="J4" s="21" t="s">
        <v>34</v>
      </c>
      <c r="K4" s="21" t="s">
        <v>35</v>
      </c>
      <c r="L4" s="21" t="s">
        <v>36</v>
      </c>
      <c r="M4" s="21" t="s">
        <v>37</v>
      </c>
      <c r="N4" s="25" t="s">
        <v>43</v>
      </c>
    </row>
    <row r="5" spans="1:14">
      <c r="A5" s="3" t="s">
        <v>0</v>
      </c>
      <c r="B5" s="4">
        <v>4192</v>
      </c>
      <c r="C5" s="4">
        <v>3133</v>
      </c>
      <c r="D5" s="4">
        <v>4418</v>
      </c>
      <c r="E5" s="4">
        <v>5895</v>
      </c>
      <c r="F5" s="4"/>
      <c r="G5" s="4"/>
      <c r="H5" s="4"/>
      <c r="I5" s="4"/>
      <c r="J5" s="4"/>
      <c r="K5" s="4"/>
      <c r="L5" s="4"/>
      <c r="M5" s="4"/>
      <c r="N5" s="5">
        <v>17638</v>
      </c>
    </row>
    <row r="6" spans="1:14">
      <c r="A6" s="3" t="s">
        <v>1</v>
      </c>
      <c r="B6" s="4">
        <v>14641</v>
      </c>
      <c r="C6" s="4">
        <v>9900</v>
      </c>
      <c r="D6" s="4">
        <v>12402</v>
      </c>
      <c r="E6" s="4">
        <v>23265</v>
      </c>
      <c r="F6" s="4"/>
      <c r="G6" s="4"/>
      <c r="H6" s="4"/>
      <c r="I6" s="4"/>
      <c r="J6" s="4"/>
      <c r="K6" s="4"/>
      <c r="L6" s="4"/>
      <c r="M6" s="4"/>
      <c r="N6" s="5">
        <v>60208</v>
      </c>
    </row>
    <row r="7" spans="1:14">
      <c r="A7" s="3" t="s">
        <v>2</v>
      </c>
      <c r="B7" s="4">
        <v>133</v>
      </c>
      <c r="C7" s="4">
        <v>60</v>
      </c>
      <c r="D7" s="4">
        <v>1</v>
      </c>
      <c r="E7" s="4">
        <v>33</v>
      </c>
      <c r="F7" s="4"/>
      <c r="G7" s="4"/>
      <c r="H7" s="4"/>
      <c r="I7" s="4"/>
      <c r="J7" s="4"/>
      <c r="K7" s="4"/>
      <c r="L7" s="4"/>
      <c r="M7" s="4"/>
      <c r="N7" s="5">
        <v>227</v>
      </c>
    </row>
    <row r="8" spans="1:14">
      <c r="A8" s="3" t="s">
        <v>3</v>
      </c>
      <c r="B8" s="4">
        <v>1585</v>
      </c>
      <c r="C8" s="4">
        <v>1119</v>
      </c>
      <c r="D8" s="4">
        <v>1270</v>
      </c>
      <c r="E8" s="4">
        <v>3419</v>
      </c>
      <c r="F8" s="4"/>
      <c r="G8" s="4"/>
      <c r="H8" s="4"/>
      <c r="I8" s="4"/>
      <c r="J8" s="4"/>
      <c r="K8" s="4"/>
      <c r="L8" s="4"/>
      <c r="M8" s="4"/>
      <c r="N8" s="5">
        <v>7393</v>
      </c>
    </row>
    <row r="9" spans="1:14">
      <c r="A9" s="3" t="s">
        <v>4</v>
      </c>
      <c r="B9" s="4">
        <v>7061</v>
      </c>
      <c r="C9" s="4">
        <v>5300</v>
      </c>
      <c r="D9" s="4">
        <v>8410</v>
      </c>
      <c r="E9" s="4">
        <v>16920</v>
      </c>
      <c r="F9" s="4"/>
      <c r="G9" s="4"/>
      <c r="H9" s="4"/>
      <c r="I9" s="4"/>
      <c r="J9" s="4"/>
      <c r="K9" s="4"/>
      <c r="L9" s="4"/>
      <c r="M9" s="4"/>
      <c r="N9" s="5">
        <v>37691</v>
      </c>
    </row>
    <row r="10" spans="1:14">
      <c r="A10" s="3" t="s">
        <v>5</v>
      </c>
      <c r="B10" s="4">
        <v>3196</v>
      </c>
      <c r="C10" s="4">
        <v>2253</v>
      </c>
      <c r="D10" s="4">
        <v>3791</v>
      </c>
      <c r="E10" s="4">
        <v>9359</v>
      </c>
      <c r="F10" s="4"/>
      <c r="G10" s="4"/>
      <c r="H10" s="4"/>
      <c r="I10" s="4"/>
      <c r="J10" s="4"/>
      <c r="K10" s="4"/>
      <c r="L10" s="4"/>
      <c r="M10" s="4"/>
      <c r="N10" s="5">
        <v>18599</v>
      </c>
    </row>
    <row r="11" spans="1:14">
      <c r="A11" s="3" t="s">
        <v>6</v>
      </c>
      <c r="B11" s="4">
        <v>132</v>
      </c>
      <c r="C11" s="4">
        <v>105</v>
      </c>
      <c r="D11" s="4">
        <v>77</v>
      </c>
      <c r="E11" s="4">
        <v>142</v>
      </c>
      <c r="F11" s="4"/>
      <c r="G11" s="4"/>
      <c r="H11" s="4"/>
      <c r="I11" s="4"/>
      <c r="J11" s="4"/>
      <c r="K11" s="4"/>
      <c r="L11" s="4"/>
      <c r="M11" s="4"/>
      <c r="N11" s="5">
        <v>456</v>
      </c>
    </row>
    <row r="12" spans="1:14">
      <c r="A12" s="3" t="s">
        <v>7</v>
      </c>
      <c r="B12" s="4">
        <v>0</v>
      </c>
      <c r="C12" s="4">
        <v>0</v>
      </c>
      <c r="D12" s="4">
        <v>0</v>
      </c>
      <c r="E12" s="4">
        <v>0</v>
      </c>
      <c r="F12" s="4"/>
      <c r="G12" s="4"/>
      <c r="H12" s="4"/>
      <c r="I12" s="4"/>
      <c r="J12" s="4"/>
      <c r="K12" s="4"/>
      <c r="L12" s="4"/>
      <c r="M12" s="4"/>
      <c r="N12" s="5">
        <v>0</v>
      </c>
    </row>
    <row r="13" spans="1:14">
      <c r="A13" s="3" t="s">
        <v>8</v>
      </c>
      <c r="B13" s="4">
        <v>0</v>
      </c>
      <c r="C13" s="4">
        <v>0</v>
      </c>
      <c r="D13" s="4">
        <v>0</v>
      </c>
      <c r="E13" s="4">
        <v>0</v>
      </c>
      <c r="F13" s="4"/>
      <c r="G13" s="4"/>
      <c r="H13" s="4"/>
      <c r="I13" s="4"/>
      <c r="J13" s="4"/>
      <c r="K13" s="4"/>
      <c r="L13" s="4"/>
      <c r="M13" s="4"/>
      <c r="N13" s="5">
        <v>0</v>
      </c>
    </row>
    <row r="14" spans="1:14">
      <c r="A14" s="3" t="s">
        <v>9</v>
      </c>
      <c r="B14" s="4">
        <v>0</v>
      </c>
      <c r="C14" s="4">
        <v>0</v>
      </c>
      <c r="D14" s="4">
        <v>0</v>
      </c>
      <c r="E14" s="4">
        <v>0</v>
      </c>
      <c r="F14" s="4"/>
      <c r="G14" s="4"/>
      <c r="H14" s="4"/>
      <c r="I14" s="4"/>
      <c r="J14" s="4"/>
      <c r="K14" s="4"/>
      <c r="L14" s="4"/>
      <c r="M14" s="4"/>
      <c r="N14" s="5">
        <v>0</v>
      </c>
    </row>
    <row r="15" spans="1:14">
      <c r="A15" s="11" t="s">
        <v>10</v>
      </c>
      <c r="B15" s="12">
        <v>30940</v>
      </c>
      <c r="C15" s="12">
        <v>21870</v>
      </c>
      <c r="D15" s="12">
        <v>30369</v>
      </c>
      <c r="E15" s="12">
        <v>59033</v>
      </c>
      <c r="F15" s="12"/>
      <c r="G15" s="12"/>
      <c r="H15" s="12"/>
      <c r="I15" s="12"/>
      <c r="J15" s="12"/>
      <c r="K15" s="12"/>
      <c r="L15" s="12"/>
      <c r="M15" s="12"/>
      <c r="N15" s="13">
        <v>142212</v>
      </c>
    </row>
    <row r="16" spans="1:14">
      <c r="A16" s="3" t="s">
        <v>11</v>
      </c>
      <c r="B16" s="4">
        <v>6306</v>
      </c>
      <c r="C16" s="4">
        <v>4128</v>
      </c>
      <c r="D16" s="4">
        <v>6545</v>
      </c>
      <c r="E16" s="4">
        <v>9857</v>
      </c>
      <c r="F16" s="4"/>
      <c r="G16" s="4"/>
      <c r="H16" s="4"/>
      <c r="I16" s="4"/>
      <c r="J16" s="4"/>
      <c r="K16" s="4"/>
      <c r="L16" s="4"/>
      <c r="M16" s="4"/>
      <c r="N16" s="5">
        <v>26836</v>
      </c>
    </row>
    <row r="17" spans="1:14">
      <c r="A17" s="3" t="s">
        <v>12</v>
      </c>
      <c r="B17" s="4">
        <v>73936</v>
      </c>
      <c r="C17" s="4">
        <v>56835</v>
      </c>
      <c r="D17" s="4">
        <v>88853</v>
      </c>
      <c r="E17" s="4">
        <v>175974</v>
      </c>
      <c r="F17" s="4"/>
      <c r="G17" s="4"/>
      <c r="H17" s="4"/>
      <c r="I17" s="4"/>
      <c r="J17" s="4"/>
      <c r="K17" s="4"/>
      <c r="L17" s="4"/>
      <c r="M17" s="4"/>
      <c r="N17" s="5">
        <v>395598</v>
      </c>
    </row>
    <row r="18" spans="1:14">
      <c r="A18" s="3" t="s">
        <v>13</v>
      </c>
      <c r="B18" s="4">
        <v>10895</v>
      </c>
      <c r="C18" s="4">
        <v>9469</v>
      </c>
      <c r="D18" s="4">
        <v>11073</v>
      </c>
      <c r="E18" s="4">
        <v>19968</v>
      </c>
      <c r="F18" s="4"/>
      <c r="G18" s="4"/>
      <c r="H18" s="4"/>
      <c r="I18" s="4"/>
      <c r="J18" s="4"/>
      <c r="K18" s="4"/>
      <c r="L18" s="4"/>
      <c r="M18" s="4"/>
      <c r="N18" s="5">
        <v>51405</v>
      </c>
    </row>
    <row r="19" spans="1:14">
      <c r="A19" s="3" t="s">
        <v>14</v>
      </c>
      <c r="B19" s="4">
        <v>7893</v>
      </c>
      <c r="C19" s="4">
        <v>6309</v>
      </c>
      <c r="D19" s="4">
        <v>8004</v>
      </c>
      <c r="E19" s="4">
        <v>13953</v>
      </c>
      <c r="F19" s="4"/>
      <c r="G19" s="4"/>
      <c r="H19" s="4"/>
      <c r="I19" s="4"/>
      <c r="J19" s="4"/>
      <c r="K19" s="4"/>
      <c r="L19" s="4"/>
      <c r="M19" s="4"/>
      <c r="N19" s="5">
        <v>36159</v>
      </c>
    </row>
    <row r="20" spans="1:14">
      <c r="A20" s="3" t="s">
        <v>15</v>
      </c>
      <c r="B20" s="4">
        <v>9346</v>
      </c>
      <c r="C20" s="4">
        <v>6418</v>
      </c>
      <c r="D20" s="4">
        <v>12023</v>
      </c>
      <c r="E20" s="4">
        <v>21210</v>
      </c>
      <c r="F20" s="4"/>
      <c r="G20" s="4"/>
      <c r="H20" s="4"/>
      <c r="I20" s="4"/>
      <c r="J20" s="4"/>
      <c r="K20" s="4"/>
      <c r="L20" s="4"/>
      <c r="M20" s="4"/>
      <c r="N20" s="5">
        <v>48997</v>
      </c>
    </row>
    <row r="21" spans="1:14">
      <c r="A21" s="3" t="s">
        <v>16</v>
      </c>
      <c r="B21" s="4">
        <v>5191</v>
      </c>
      <c r="C21" s="4">
        <v>3967</v>
      </c>
      <c r="D21" s="4">
        <v>8340</v>
      </c>
      <c r="E21" s="4">
        <v>12718</v>
      </c>
      <c r="F21" s="4"/>
      <c r="G21" s="4"/>
      <c r="H21" s="4"/>
      <c r="I21" s="4"/>
      <c r="J21" s="4"/>
      <c r="K21" s="4"/>
      <c r="L21" s="4"/>
      <c r="M21" s="4"/>
      <c r="N21" s="5">
        <v>30216</v>
      </c>
    </row>
    <row r="22" spans="1:14">
      <c r="A22" s="3" t="s">
        <v>17</v>
      </c>
      <c r="B22" s="4">
        <v>3106</v>
      </c>
      <c r="C22" s="4">
        <v>2216</v>
      </c>
      <c r="D22" s="4">
        <v>3308</v>
      </c>
      <c r="E22" s="4">
        <v>7345</v>
      </c>
      <c r="F22" s="4"/>
      <c r="G22" s="4"/>
      <c r="H22" s="4"/>
      <c r="I22" s="4"/>
      <c r="J22" s="4"/>
      <c r="K22" s="4"/>
      <c r="L22" s="4"/>
      <c r="M22" s="4"/>
      <c r="N22" s="5">
        <v>15975</v>
      </c>
    </row>
    <row r="23" spans="1:14">
      <c r="A23" s="3" t="s">
        <v>18</v>
      </c>
      <c r="B23" s="4">
        <v>2270</v>
      </c>
      <c r="C23" s="4">
        <v>1196</v>
      </c>
      <c r="D23" s="4">
        <v>1376</v>
      </c>
      <c r="E23" s="4">
        <v>5235</v>
      </c>
      <c r="F23" s="4"/>
      <c r="G23" s="4"/>
      <c r="H23" s="4"/>
      <c r="I23" s="4"/>
      <c r="J23" s="4"/>
      <c r="K23" s="4"/>
      <c r="L23" s="4"/>
      <c r="M23" s="4"/>
      <c r="N23" s="5">
        <v>10077</v>
      </c>
    </row>
    <row r="24" spans="1:14">
      <c r="A24" s="3" t="s">
        <v>19</v>
      </c>
      <c r="B24" s="4">
        <v>1945</v>
      </c>
      <c r="C24" s="4">
        <v>866</v>
      </c>
      <c r="D24" s="4">
        <v>1197</v>
      </c>
      <c r="E24" s="4">
        <v>1579</v>
      </c>
      <c r="F24" s="4"/>
      <c r="G24" s="4"/>
      <c r="H24" s="4"/>
      <c r="I24" s="4"/>
      <c r="J24" s="4"/>
      <c r="K24" s="4"/>
      <c r="L24" s="4"/>
      <c r="M24" s="4"/>
      <c r="N24" s="5">
        <v>5587</v>
      </c>
    </row>
    <row r="25" spans="1:14">
      <c r="A25" s="3" t="s">
        <v>20</v>
      </c>
      <c r="B25" s="4">
        <v>973</v>
      </c>
      <c r="C25" s="4">
        <v>828</v>
      </c>
      <c r="D25" s="4">
        <v>860</v>
      </c>
      <c r="E25" s="4">
        <v>1788</v>
      </c>
      <c r="F25" s="4"/>
      <c r="G25" s="4"/>
      <c r="H25" s="4"/>
      <c r="I25" s="4"/>
      <c r="J25" s="4"/>
      <c r="K25" s="4"/>
      <c r="L25" s="4"/>
      <c r="M25" s="4"/>
      <c r="N25" s="5">
        <v>4449</v>
      </c>
    </row>
    <row r="26" spans="1:14">
      <c r="A26" s="3" t="s">
        <v>49</v>
      </c>
      <c r="B26" s="4">
        <v>490</v>
      </c>
      <c r="C26" s="4">
        <v>293</v>
      </c>
      <c r="D26" s="4">
        <v>300</v>
      </c>
      <c r="E26" s="4">
        <v>1223</v>
      </c>
      <c r="F26" s="4"/>
      <c r="G26" s="4"/>
      <c r="H26" s="4"/>
      <c r="I26" s="4"/>
      <c r="J26" s="4"/>
      <c r="K26" s="4"/>
      <c r="L26" s="4"/>
      <c r="M26" s="4"/>
      <c r="N26" s="5">
        <v>2306</v>
      </c>
    </row>
    <row r="27" spans="1:14">
      <c r="A27" s="11" t="s">
        <v>21</v>
      </c>
      <c r="B27" s="12">
        <v>122351</v>
      </c>
      <c r="C27" s="12">
        <v>92525</v>
      </c>
      <c r="D27" s="12">
        <v>141879</v>
      </c>
      <c r="E27" s="12">
        <v>270850</v>
      </c>
      <c r="F27" s="12"/>
      <c r="G27" s="12"/>
      <c r="H27" s="12"/>
      <c r="I27" s="12"/>
      <c r="J27" s="12"/>
      <c r="K27" s="12"/>
      <c r="L27" s="12"/>
      <c r="M27" s="12"/>
      <c r="N27" s="13">
        <v>627605</v>
      </c>
    </row>
    <row r="28" spans="1:14" ht="13.5" thickBot="1">
      <c r="A28" s="14" t="s">
        <v>22</v>
      </c>
      <c r="B28" s="15">
        <v>153291</v>
      </c>
      <c r="C28" s="15">
        <v>114395</v>
      </c>
      <c r="D28" s="15">
        <v>172248</v>
      </c>
      <c r="E28" s="15">
        <v>329883</v>
      </c>
      <c r="F28" s="15"/>
      <c r="G28" s="15"/>
      <c r="H28" s="15"/>
      <c r="I28" s="15"/>
      <c r="J28" s="15"/>
      <c r="K28" s="15"/>
      <c r="L28" s="15"/>
      <c r="M28" s="15"/>
      <c r="N28" s="16">
        <v>769817</v>
      </c>
    </row>
    <row r="29" spans="1:14" ht="13.5" thickTop="1"/>
  </sheetData>
  <mergeCells count="2">
    <mergeCell ref="A3:A4"/>
    <mergeCell ref="A2:N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TABLO1</vt:lpstr>
      <vt:lpstr>TABLO3</vt:lpstr>
      <vt:lpstr>TABLO4</vt:lpstr>
      <vt:lpstr>TABLO6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win10</dc:creator>
  <cp:lastModifiedBy>BTGM</cp:lastModifiedBy>
  <cp:lastPrinted>2022-03-07T11:02:41Z</cp:lastPrinted>
  <dcterms:created xsi:type="dcterms:W3CDTF">2020-02-10T08:46:49Z</dcterms:created>
  <dcterms:modified xsi:type="dcterms:W3CDTF">2023-05-09T07:20:19Z</dcterms:modified>
</cp:coreProperties>
</file>