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120" windowWidth="20730" windowHeight="10920"/>
  </bookViews>
  <sheets>
    <sheet name="TABLO1" sheetId="2" r:id="rId1"/>
    <sheet name="TABLO3" sheetId="6" r:id="rId2"/>
    <sheet name="TABLO4" sheetId="7" r:id="rId3"/>
    <sheet name="TABLO6" sheetId="9" r:id="rId4"/>
  </sheets>
  <calcPr calcId="145621"/>
</workbook>
</file>

<file path=xl/calcChain.xml><?xml version="1.0" encoding="utf-8"?>
<calcChain xmlns="http://schemas.openxmlformats.org/spreadsheetml/2006/main">
  <c r="K58" i="6" l="1"/>
  <c r="J58" i="6"/>
  <c r="I58" i="6"/>
  <c r="K57" i="6"/>
  <c r="J57" i="6"/>
  <c r="I57" i="6"/>
  <c r="K56" i="6"/>
  <c r="J56" i="6"/>
  <c r="I56" i="6"/>
  <c r="K55" i="6"/>
  <c r="J55" i="6"/>
  <c r="I55" i="6"/>
  <c r="K54" i="6"/>
  <c r="J54" i="6"/>
  <c r="I54" i="6"/>
  <c r="K53" i="6"/>
  <c r="J53" i="6"/>
  <c r="I53" i="6"/>
  <c r="K52" i="6"/>
  <c r="J52" i="6"/>
  <c r="I52" i="6"/>
  <c r="K51" i="6"/>
  <c r="J51" i="6"/>
  <c r="I51" i="6"/>
  <c r="K50" i="6"/>
  <c r="J50" i="6"/>
  <c r="I50" i="6"/>
  <c r="K49" i="6"/>
  <c r="J49" i="6"/>
  <c r="I49" i="6"/>
  <c r="K48" i="6"/>
  <c r="K59" i="6" s="1"/>
  <c r="J48" i="6"/>
  <c r="J59" i="6" s="1"/>
  <c r="I48" i="6"/>
  <c r="I59" i="6" s="1"/>
  <c r="K46" i="6"/>
  <c r="J46" i="6"/>
  <c r="I46" i="6"/>
  <c r="K45" i="6"/>
  <c r="J45" i="6"/>
  <c r="I45" i="6"/>
  <c r="K44" i="6"/>
  <c r="J44" i="6"/>
  <c r="I44" i="6"/>
  <c r="K43" i="6"/>
  <c r="J43" i="6"/>
  <c r="I43" i="6"/>
  <c r="K42" i="6"/>
  <c r="J42" i="6"/>
  <c r="I42" i="6"/>
  <c r="K41" i="6"/>
  <c r="J41" i="6"/>
  <c r="I41" i="6"/>
  <c r="K40" i="6"/>
  <c r="J40" i="6"/>
  <c r="I40" i="6"/>
  <c r="K39" i="6"/>
  <c r="J39" i="6"/>
  <c r="I39" i="6"/>
  <c r="K38" i="6"/>
  <c r="J38" i="6"/>
  <c r="I38" i="6"/>
  <c r="K37" i="6"/>
  <c r="K47" i="6" s="1"/>
  <c r="J37" i="6"/>
  <c r="J47" i="6" s="1"/>
  <c r="I37" i="6"/>
  <c r="I47" i="6" s="1"/>
  <c r="K60" i="6" l="1"/>
  <c r="J60" i="6"/>
  <c r="I60" i="6"/>
</calcChain>
</file>

<file path=xl/sharedStrings.xml><?xml version="1.0" encoding="utf-8"?>
<sst xmlns="http://schemas.openxmlformats.org/spreadsheetml/2006/main" count="159" uniqueCount="58">
  <si>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</si>
  <si>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</si>
  <si>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</si>
  <si>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</si>
  <si>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</si>
  <si>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</si>
  <si>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</si>
  <si>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</si>
  <si>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</si>
  <si>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</si>
  <si>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</si>
  <si>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</si>
  <si>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</si>
  <si>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</si>
  <si>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</si>
  <si>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</si>
  <si>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</si>
  <si>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</si>
  <si>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</si>
  <si>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</si>
  <si>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</si>
  <si>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</si>
  <si>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</si>
  <si>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</si>
  <si>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</si>
  <si>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</si>
  <si>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</si>
  <si>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</si>
  <si>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</si>
  <si>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</si>
  <si>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</si>
  <si>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</si>
  <si>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</si>
  <si>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</si>
  <si>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</si>
  <si>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</si>
  <si>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</si>
  <si>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</si>
  <si>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</si>
  <si>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</si>
  <si>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</si>
  <si>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</si>
  <si>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</si>
  <si>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</si>
  <si>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</si>
  <si>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</si>
  <si>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</si>
  <si>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</si>
  <si>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</si>
  <si>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</si>
  <si>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2022 YILINDA İZMİR İLİNE BAĞLI MÜZELERİN ZİYARETÇİLERİNİN AYLIK DAĞILIMI</t>
  </si>
  <si>
    <t>2022/2019</t>
  </si>
  <si>
    <t>2023/2022</t>
  </si>
  <si>
    <t>2023/2019</t>
  </si>
  <si>
    <t>2022/2021</t>
  </si>
  <si>
    <t>3 AYLIK TOPLAM</t>
  </si>
  <si>
    <t>OCAK-MART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</si>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</sst>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"/>
  </numFmts>
  <fonts count="8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Albertus Medium"/>
      <charset val="162"/>
    </font>
    <font>
      <b/>
      <sz val="10"/>
      <color theme="1"/>
      <name val="Albertus"/>
      <charset val="162"/>
    </font>
    <font>
      <b/>
      <sz val="10"/>
      <color theme="1"/>
      <name val="Albertus Medium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2" xfId="0" applyFont="1" applyBorder="1"/>
    <xf numFmtId="3" fontId="1" fillId="0" borderId="1" xfId="0" applyNumberFormat="1" applyFont="1" applyBorder="1"/>
    <xf numFmtId="3" fontId="1" fillId="0" borderId="13" xfId="0" applyNumberFormat="1" applyFont="1" applyBorder="1"/>
    <xf numFmtId="0" fontId="1" fillId="0" borderId="1" xfId="0" applyFont="1" applyBorder="1"/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0" fontId="2" fillId="2" borderId="1" xfId="0" applyFont="1" applyFill="1" applyBorder="1"/>
    <xf numFmtId="0" fontId="2" fillId="2" borderId="12" xfId="0" applyFont="1" applyFill="1" applyBorder="1"/>
    <xf numFmtId="3" fontId="2" fillId="2" borderId="1" xfId="0" applyNumberFormat="1" applyFont="1" applyFill="1" applyBorder="1"/>
    <xf numFmtId="3" fontId="2" fillId="2" borderId="13" xfId="0" applyNumberFormat="1" applyFont="1" applyFill="1" applyBorder="1"/>
    <xf numFmtId="0" fontId="2" fillId="2" borderId="14" xfId="0" applyFont="1" applyFill="1" applyBorder="1"/>
    <xf numFmtId="3" fontId="2" fillId="2" borderId="15" xfId="0" applyNumberFormat="1" applyFont="1" applyFill="1" applyBorder="1"/>
    <xf numFmtId="3" fontId="2" fillId="2" borderId="16" xfId="0" applyNumberFormat="1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4" fillId="0" borderId="0" xfId="0" applyFont="1"/>
    <xf numFmtId="164" fontId="1" fillId="0" borderId="1" xfId="0" applyNumberFormat="1" applyFont="1" applyBorder="1"/>
    <xf numFmtId="164" fontId="2" fillId="2" borderId="1" xfId="0" applyNumberFormat="1" applyFont="1" applyFill="1" applyBorder="1"/>
    <xf numFmtId="164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5" fillId="0" borderId="23" xfId="0" applyNumberFormat="1" applyFont="1" applyFill="1" applyBorder="1"/>
    <xf numFmtId="0" fontId="2" fillId="2" borderId="10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2" fontId="7" fillId="2" borderId="1" xfId="0" applyNumberFormat="1" applyFont="1" applyFill="1" applyBorder="1"/>
    <xf numFmtId="0" fontId="2" fillId="2" borderId="25" xfId="0" applyFont="1" applyFill="1" applyBorder="1"/>
    <xf numFmtId="164" fontId="5" fillId="0" borderId="26" xfId="0" applyNumberFormat="1" applyFont="1" applyFill="1" applyBorder="1"/>
    <xf numFmtId="164" fontId="1" fillId="0" borderId="4" xfId="0" applyNumberFormat="1" applyFont="1" applyBorder="1"/>
    <xf numFmtId="2" fontId="1" fillId="0" borderId="4" xfId="0" applyNumberFormat="1" applyFont="1" applyBorder="1"/>
    <xf numFmtId="2" fontId="2" fillId="2" borderId="1" xfId="0" applyNumberFormat="1" applyFont="1" applyFill="1" applyBorder="1"/>
    <xf numFmtId="0" fontId="2" fillId="2" borderId="35" xfId="0" applyFont="1" applyFill="1" applyBorder="1"/>
    <xf numFmtId="0" fontId="2" fillId="2" borderId="36" xfId="0" applyFont="1" applyFill="1" applyBorder="1"/>
    <xf numFmtId="2" fontId="1" fillId="0" borderId="37" xfId="0" applyNumberFormat="1" applyFont="1" applyBorder="1"/>
    <xf numFmtId="0" fontId="2" fillId="2" borderId="38" xfId="0" applyFont="1" applyFill="1" applyBorder="1"/>
    <xf numFmtId="2" fontId="1" fillId="0" borderId="35" xfId="0" applyNumberFormat="1" applyFont="1" applyBorder="1"/>
    <xf numFmtId="0" fontId="2" fillId="2" borderId="39" xfId="0" applyFont="1" applyFill="1" applyBorder="1"/>
    <xf numFmtId="164" fontId="2" fillId="2" borderId="40" xfId="0" applyNumberFormat="1" applyFont="1" applyFill="1" applyBorder="1"/>
    <xf numFmtId="2" fontId="7" fillId="2" borderId="41" xfId="0" applyNumberFormat="1" applyFont="1" applyFill="1" applyBorder="1"/>
    <xf numFmtId="2" fontId="2" fillId="2" borderId="42" xfId="0" applyNumberFormat="1" applyFont="1" applyFill="1" applyBorder="1"/>
    <xf numFmtId="164" fontId="7" fillId="2" borderId="40" xfId="0" applyNumberFormat="1" applyFont="1" applyFill="1" applyBorder="1"/>
    <xf numFmtId="2" fontId="7" fillId="2" borderId="42" xfId="0" applyNumberFormat="1" applyFont="1" applyFill="1" applyBorder="1"/>
    <xf numFmtId="0" fontId="2" fillId="0" borderId="29" xfId="0" applyFont="1" applyFill="1" applyBorder="1"/>
    <xf numFmtId="164" fontId="2" fillId="0" borderId="29" xfId="0" applyNumberFormat="1" applyFont="1" applyFill="1" applyBorder="1"/>
    <xf numFmtId="2" fontId="7" fillId="0" borderId="29" xfId="0" applyNumberFormat="1" applyFont="1" applyFill="1" applyBorder="1"/>
    <xf numFmtId="2" fontId="2" fillId="0" borderId="29" xfId="0" applyNumberFormat="1" applyFont="1" applyFill="1" applyBorder="1"/>
    <xf numFmtId="0" fontId="2" fillId="2" borderId="8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64" fontId="2" fillId="2" borderId="23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2" fontId="7" fillId="2" borderId="13" xfId="0" applyNumberFormat="1" applyFont="1" applyFill="1" applyBorder="1" applyAlignment="1">
      <alignment horizontal="right"/>
    </xf>
    <xf numFmtId="164" fontId="2" fillId="2" borderId="24" xfId="0" applyNumberFormat="1" applyFont="1" applyFill="1" applyBorder="1" applyAlignment="1">
      <alignment horizontal="right"/>
    </xf>
    <xf numFmtId="2" fontId="7" fillId="2" borderId="15" xfId="0" applyNumberFormat="1" applyFont="1" applyFill="1" applyBorder="1" applyAlignment="1">
      <alignment horizontal="right"/>
    </xf>
    <xf numFmtId="2" fontId="7" fillId="2" borderId="16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 BAĞLI MÜZELERİN ZİYARETÇİ SAYILARI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TABLO1!$C$4:$C$6</c:f>
              <c:strCache>
                <c:ptCount val="1"/>
                <c:pt idx="0">
                  <c:v>YILLAR Years 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###\ ###\ ###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TABLO1!$D$4:$D$6</c:f>
              <c:strCache>
                <c:ptCount val="1"/>
                <c:pt idx="0">
                  <c:v>YILLAR Years 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###\ ###\ ###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TABLO1!$E$4:$E$6</c:f>
              <c:strCache>
                <c:ptCount val="1"/>
                <c:pt idx="0">
                  <c:v>YILLAR Years 2022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TABLO1!$E$7:$E$18</c:f>
              <c:numCache>
                <c:formatCode>###\ ###\ ###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128664</c:v>
                </c:pt>
                <c:pt idx="3">
                  <c:v>212657</c:v>
                </c:pt>
                <c:pt idx="4">
                  <c:v>401887</c:v>
                </c:pt>
                <c:pt idx="5">
                  <c:v>329617</c:v>
                </c:pt>
                <c:pt idx="6">
                  <c:v>437234</c:v>
                </c:pt>
                <c:pt idx="7">
                  <c:v>503510</c:v>
                </c:pt>
                <c:pt idx="8">
                  <c:v>419015</c:v>
                </c:pt>
                <c:pt idx="9">
                  <c:v>445562</c:v>
                </c:pt>
                <c:pt idx="10">
                  <c:v>247891</c:v>
                </c:pt>
                <c:pt idx="11">
                  <c:v>160286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259904"/>
        <c:axId val="67741952"/>
        <c:axId val="0"/>
      </c:bar3DChart>
      <c:catAx>
        <c:axId val="115259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741952"/>
        <c:crosses val="autoZero"/>
        <c:auto val="1"/>
        <c:lblAlgn val="ctr"/>
        <c:lblOffset val="100"/>
        <c:noMultiLvlLbl val="0"/>
      </c:catAx>
      <c:valAx>
        <c:axId val="6774195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15259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+mn-lt"/>
          <a:cs typeface="Times New Roman" panose="02020603050405020304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TABLO4!$A$6:$A$27</c:f>
              <c:strCache>
                <c:ptCount val="22"/>
                <c:pt idx="0">
                  <c:v>ARKEOLOJİ MÜZESİ</c:v>
                </c:pt>
                <c:pt idx="1">
                  <c:v>ATATÜRK MÜZESİ</c:v>
                </c:pt>
                <c:pt idx="2">
                  <c:v>TARİH VE SANAT MÜZ.</c:v>
                </c:pt>
                <c:pt idx="3">
                  <c:v>BERGAMA MÜZ.</c:v>
                </c:pt>
                <c:pt idx="4">
                  <c:v>EFES MÜZ.</c:v>
                </c:pt>
                <c:pt idx="5">
                  <c:v>ÇEŞME MÜZ.</c:v>
                </c:pt>
                <c:pt idx="6">
                  <c:v>ÖDEMİŞ MÜZ.</c:v>
                </c:pt>
                <c:pt idx="7">
                  <c:v>TİRE MÜZ.</c:v>
                </c:pt>
                <c:pt idx="8">
                  <c:v>ÇAKIRAĞA KONAĞI</c:v>
                </c:pt>
                <c:pt idx="9">
                  <c:v>ETNOGRAFYA</c:v>
                </c:pt>
                <c:pt idx="10">
                  <c:v>MÜZE TOPLAM</c:v>
                </c:pt>
                <c:pt idx="11">
                  <c:v>AGORA</c:v>
                </c:pt>
                <c:pt idx="12">
                  <c:v>EFES</c:v>
                </c:pt>
                <c:pt idx="13">
                  <c:v>ST. JEAN</c:v>
                </c:pt>
                <c:pt idx="14">
                  <c:v>YAMAÇ EVLERİ</c:v>
                </c:pt>
                <c:pt idx="15">
                  <c:v>AKROPOL</c:v>
                </c:pt>
                <c:pt idx="16">
                  <c:v>ASKLEPİON</c:v>
                </c:pt>
                <c:pt idx="17">
                  <c:v>BAZİLİKA</c:v>
                </c:pt>
                <c:pt idx="18">
                  <c:v>TEOS ÖRENYERİ</c:v>
                </c:pt>
                <c:pt idx="19">
                  <c:v>METROPOLİS</c:v>
                </c:pt>
                <c:pt idx="20">
                  <c:v>KLAROS</c:v>
                </c:pt>
                <c:pt idx="21">
                  <c:v>KLAZOMENAİ</c:v>
                </c:pt>
              </c:strCache>
            </c:strRef>
          </c:cat>
          <c:val>
            <c:numRef>
              <c:f>TABLO4!$F$6:$F$27</c:f>
              <c:numCache>
                <c:formatCode>###\ ###\ ###</c:formatCode>
                <c:ptCount val="22"/>
                <c:pt idx="0">
                  <c:v>11743</c:v>
                </c:pt>
                <c:pt idx="1">
                  <c:v>36943</c:v>
                </c:pt>
                <c:pt idx="2">
                  <c:v>194</c:v>
                </c:pt>
                <c:pt idx="3">
                  <c:v>3974</c:v>
                </c:pt>
                <c:pt idx="4">
                  <c:v>20771</c:v>
                </c:pt>
                <c:pt idx="5">
                  <c:v>9240</c:v>
                </c:pt>
                <c:pt idx="6">
                  <c:v>314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83179</c:v>
                </c:pt>
                <c:pt idx="11">
                  <c:v>16979</c:v>
                </c:pt>
                <c:pt idx="12">
                  <c:v>219624</c:v>
                </c:pt>
                <c:pt idx="13">
                  <c:v>31437</c:v>
                </c:pt>
                <c:pt idx="14">
                  <c:v>22206</c:v>
                </c:pt>
                <c:pt idx="15">
                  <c:v>27787</c:v>
                </c:pt>
                <c:pt idx="16">
                  <c:v>17498</c:v>
                </c:pt>
                <c:pt idx="17">
                  <c:v>8630</c:v>
                </c:pt>
                <c:pt idx="18">
                  <c:v>4842</c:v>
                </c:pt>
                <c:pt idx="19">
                  <c:v>4008</c:v>
                </c:pt>
                <c:pt idx="20">
                  <c:v>2661</c:v>
                </c:pt>
                <c:pt idx="21">
                  <c:v>1083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1238248</xdr:colOff>
      <xdr:row>2</xdr:row>
      <xdr:rowOff>152400</xdr:rowOff>
    </xdr:from>
    <xdr:to>
      <xdr:col>27</xdr:col>
      <xdr:colOff>76199</xdr:colOff>
      <xdr:row>39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114299</xdr:colOff>
      <xdr:row>3</xdr:row>
      <xdr:rowOff>52386</xdr:rowOff>
    </xdr:from>
    <xdr:to>
      <xdr:col>23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abSelected="1" workbookViewId="0">
      <selection activeCell="B24" sqref="B24"/>
    </sheetView>
  </sheetViews>
  <sheetFormatPr defaultRowHeight="12.75"/>
  <cols>
    <col min="1" max="1" width="18.28515625" style="1" customWidth="1"/>
    <col min="2" max="2" width="12.85546875" style="1" customWidth="1"/>
    <col min="3" max="3" width="10.7109375" style="1" customWidth="1"/>
    <col min="4" max="4" width="11" style="1" customWidth="1"/>
    <col min="5" max="5" width="11.140625" style="1" customWidth="1"/>
    <col min="6" max="6" width="10" style="1" customWidth="1"/>
    <col min="7" max="7" width="11.140625" style="1" customWidth="1"/>
    <col min="8" max="8" width="10.5703125" style="1" customWidth="1"/>
    <col min="9" max="9" width="12.140625" style="1" customWidth="1"/>
    <col min="10" max="10" width="23.42578125" style="1" customWidth="1"/>
    <col min="11" max="16384" width="9.140625" style="1"/>
  </cols>
  <sheetData>
    <row r="3" spans="1:10" ht="15.75" customHeight="1" thickBot="1">
      <c r="A3" s="75" t="s">
        <v>38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5.75" customHeight="1">
      <c r="A4" s="76"/>
      <c r="B4" s="79" t="s">
        <v>39</v>
      </c>
      <c r="C4" s="80"/>
      <c r="D4" s="80"/>
      <c r="E4" s="80"/>
      <c r="F4" s="85"/>
      <c r="G4" s="79" t="s">
        <v>40</v>
      </c>
      <c r="H4" s="80"/>
      <c r="I4" s="81"/>
      <c r="J4" s="8"/>
    </row>
    <row r="5" spans="1:10" ht="15" customHeight="1">
      <c r="A5" s="77"/>
      <c r="B5" s="82" t="s">
        <v>41</v>
      </c>
      <c r="C5" s="83"/>
      <c r="D5" s="83"/>
      <c r="E5" s="83"/>
      <c r="F5" s="86"/>
      <c r="G5" s="82" t="s">
        <v>42</v>
      </c>
      <c r="H5" s="83"/>
      <c r="I5" s="84"/>
      <c r="J5" s="8"/>
    </row>
    <row r="6" spans="1:10">
      <c r="A6" s="78"/>
      <c r="B6" s="32">
        <v>2019</v>
      </c>
      <c r="C6" s="17">
        <v>2020</v>
      </c>
      <c r="D6" s="17">
        <v>2021</v>
      </c>
      <c r="E6" s="17">
        <v>2022</v>
      </c>
      <c r="F6" s="17">
        <v>2023</v>
      </c>
      <c r="G6" s="17" t="s">
        <v>54</v>
      </c>
      <c r="H6" s="37" t="s">
        <v>53</v>
      </c>
      <c r="I6" s="42" t="s">
        <v>52</v>
      </c>
      <c r="J6" s="8"/>
    </row>
    <row r="7" spans="1:10">
      <c r="A7" s="43" t="s">
        <v>26</v>
      </c>
      <c r="B7" s="33">
        <v>90406</v>
      </c>
      <c r="C7" s="27">
        <v>113675</v>
      </c>
      <c r="D7" s="27">
        <v>14992</v>
      </c>
      <c r="E7" s="27">
        <v>75648</v>
      </c>
      <c r="F7" s="27">
        <v>153291</v>
      </c>
      <c r="G7" s="9">
        <v>404.58911419423691</v>
      </c>
      <c r="H7" s="9">
        <v>69.558436386965468</v>
      </c>
      <c r="I7" s="44">
        <v>102.63721446700509</v>
      </c>
      <c r="J7" s="8"/>
    </row>
    <row r="8" spans="1:10">
      <c r="A8" s="43" t="s">
        <v>27</v>
      </c>
      <c r="B8" s="33">
        <v>108321</v>
      </c>
      <c r="C8" s="27">
        <v>76403</v>
      </c>
      <c r="D8" s="27">
        <v>21877</v>
      </c>
      <c r="E8" s="27">
        <v>76569</v>
      </c>
      <c r="F8" s="27">
        <v>114395</v>
      </c>
      <c r="G8" s="9">
        <v>249.9977144946748</v>
      </c>
      <c r="H8" s="9">
        <v>5.6074076125589789</v>
      </c>
      <c r="I8" s="44">
        <v>49.401193694576136</v>
      </c>
      <c r="J8" s="8"/>
    </row>
    <row r="9" spans="1:10">
      <c r="A9" s="43" t="s">
        <v>28</v>
      </c>
      <c r="B9" s="33">
        <v>173542</v>
      </c>
      <c r="C9" s="27">
        <v>44613</v>
      </c>
      <c r="D9" s="27">
        <v>40903</v>
      </c>
      <c r="E9" s="27">
        <v>128664</v>
      </c>
      <c r="F9" s="27">
        <v>172248</v>
      </c>
      <c r="G9" s="9">
        <v>214.55883431533138</v>
      </c>
      <c r="H9" s="9">
        <v>-0.74564082469950055</v>
      </c>
      <c r="I9" s="44">
        <v>33.874277187091948</v>
      </c>
      <c r="J9" s="8"/>
    </row>
    <row r="10" spans="1:10">
      <c r="A10" s="43" t="s">
        <v>29</v>
      </c>
      <c r="B10" s="33">
        <v>306745</v>
      </c>
      <c r="C10" s="27">
        <v>0</v>
      </c>
      <c r="D10" s="27">
        <v>38306</v>
      </c>
      <c r="E10" s="27">
        <v>212657</v>
      </c>
      <c r="F10" s="27">
        <v>0</v>
      </c>
      <c r="G10" s="9">
        <v>455.15323970135222</v>
      </c>
      <c r="H10" s="9"/>
      <c r="I10" s="44"/>
      <c r="J10" s="8"/>
    </row>
    <row r="11" spans="1:10">
      <c r="A11" s="43" t="s">
        <v>30</v>
      </c>
      <c r="B11" s="33">
        <v>299441</v>
      </c>
      <c r="C11" s="27">
        <v>0</v>
      </c>
      <c r="D11" s="27">
        <v>40946</v>
      </c>
      <c r="E11" s="27">
        <v>401887</v>
      </c>
      <c r="F11" s="27">
        <v>0</v>
      </c>
      <c r="G11" s="9">
        <v>881.50490890441074</v>
      </c>
      <c r="H11" s="9"/>
      <c r="I11" s="44"/>
      <c r="J11" s="8"/>
    </row>
    <row r="12" spans="1:10">
      <c r="A12" s="43" t="s">
        <v>31</v>
      </c>
      <c r="B12" s="33">
        <v>316361</v>
      </c>
      <c r="C12" s="27">
        <v>22885</v>
      </c>
      <c r="D12" s="27">
        <v>127729</v>
      </c>
      <c r="E12" s="27">
        <v>329617</v>
      </c>
      <c r="F12" s="27">
        <v>0</v>
      </c>
      <c r="G12" s="9">
        <v>158.05964189808108</v>
      </c>
      <c r="H12" s="9"/>
      <c r="I12" s="44"/>
      <c r="J12" s="8"/>
    </row>
    <row r="13" spans="1:10">
      <c r="A13" s="43" t="s">
        <v>32</v>
      </c>
      <c r="B13" s="33">
        <v>356504</v>
      </c>
      <c r="C13" s="27">
        <v>84548</v>
      </c>
      <c r="D13" s="27">
        <v>284174</v>
      </c>
      <c r="E13" s="27">
        <v>437234</v>
      </c>
      <c r="F13" s="27">
        <v>0</v>
      </c>
      <c r="G13" s="9">
        <v>53.861366627488792</v>
      </c>
      <c r="H13" s="9"/>
      <c r="I13" s="44"/>
      <c r="J13" s="8"/>
    </row>
    <row r="14" spans="1:10">
      <c r="A14" s="43" t="s">
        <v>33</v>
      </c>
      <c r="B14" s="33">
        <v>369370</v>
      </c>
      <c r="C14" s="27">
        <v>121753</v>
      </c>
      <c r="D14" s="27">
        <v>253129</v>
      </c>
      <c r="E14" s="27">
        <v>503510</v>
      </c>
      <c r="F14" s="27">
        <v>0</v>
      </c>
      <c r="G14" s="9">
        <v>98.914387525727989</v>
      </c>
      <c r="H14" s="9"/>
      <c r="I14" s="44"/>
      <c r="J14" s="8"/>
    </row>
    <row r="15" spans="1:10">
      <c r="A15" s="43" t="s">
        <v>34</v>
      </c>
      <c r="B15" s="33">
        <v>313284</v>
      </c>
      <c r="C15" s="27">
        <v>89757</v>
      </c>
      <c r="D15" s="27">
        <v>187775</v>
      </c>
      <c r="E15" s="27">
        <v>419015</v>
      </c>
      <c r="F15" s="27">
        <v>0</v>
      </c>
      <c r="G15" s="9">
        <v>123.14738383703903</v>
      </c>
      <c r="H15" s="9"/>
      <c r="I15" s="44"/>
      <c r="J15" s="8"/>
    </row>
    <row r="16" spans="1:10">
      <c r="A16" s="43" t="s">
        <v>35</v>
      </c>
      <c r="B16" s="33">
        <v>321498</v>
      </c>
      <c r="C16" s="27">
        <v>78061</v>
      </c>
      <c r="D16" s="27">
        <v>198786</v>
      </c>
      <c r="E16" s="27">
        <v>445562</v>
      </c>
      <c r="F16" s="27">
        <v>0</v>
      </c>
      <c r="G16" s="9">
        <v>124.14153914259556</v>
      </c>
      <c r="H16" s="9"/>
      <c r="I16" s="44"/>
      <c r="J16" s="8"/>
    </row>
    <row r="17" spans="1:10">
      <c r="A17" s="43" t="s">
        <v>36</v>
      </c>
      <c r="B17" s="33">
        <v>205258</v>
      </c>
      <c r="C17" s="27">
        <v>39134</v>
      </c>
      <c r="D17" s="27">
        <v>149190</v>
      </c>
      <c r="E17" s="27">
        <v>247891</v>
      </c>
      <c r="F17" s="27">
        <v>0</v>
      </c>
      <c r="G17" s="9">
        <v>66.157919431597307</v>
      </c>
      <c r="H17" s="9"/>
      <c r="I17" s="44"/>
      <c r="J17" s="8"/>
    </row>
    <row r="18" spans="1:10" ht="13.5" thickBot="1">
      <c r="A18" s="45" t="s">
        <v>37</v>
      </c>
      <c r="B18" s="38">
        <v>131881</v>
      </c>
      <c r="C18" s="39">
        <v>16010</v>
      </c>
      <c r="D18" s="39">
        <v>83118</v>
      </c>
      <c r="E18" s="39">
        <v>160286</v>
      </c>
      <c r="F18" s="39">
        <v>0</v>
      </c>
      <c r="G18" s="40">
        <v>92.841502442310926</v>
      </c>
      <c r="H18" s="40"/>
      <c r="I18" s="46"/>
      <c r="J18" s="8"/>
    </row>
    <row r="19" spans="1:10" ht="13.5" thickBot="1">
      <c r="A19" s="47" t="s">
        <v>55</v>
      </c>
      <c r="B19" s="51">
        <v>372269</v>
      </c>
      <c r="C19" s="51">
        <v>234691</v>
      </c>
      <c r="D19" s="51">
        <v>77772</v>
      </c>
      <c r="E19" s="51">
        <v>280881</v>
      </c>
      <c r="F19" s="51">
        <v>439934</v>
      </c>
      <c r="G19" s="49">
        <v>261.15954328035798</v>
      </c>
      <c r="H19" s="49">
        <v>18.176372461848821</v>
      </c>
      <c r="I19" s="52">
        <v>56.62647170865953</v>
      </c>
      <c r="J19" s="8"/>
    </row>
    <row r="20" spans="1:10" ht="13.5" thickBot="1">
      <c r="A20" s="47" t="s">
        <v>44</v>
      </c>
      <c r="B20" s="48">
        <v>2992611</v>
      </c>
      <c r="C20" s="48">
        <v>686839</v>
      </c>
      <c r="D20" s="48">
        <v>1440925</v>
      </c>
      <c r="E20" s="48">
        <v>3438540</v>
      </c>
      <c r="F20" s="48">
        <v>439934</v>
      </c>
      <c r="G20" s="49">
        <v>138.63421066328922</v>
      </c>
      <c r="H20" s="49"/>
      <c r="I20" s="50"/>
      <c r="J20" s="8"/>
    </row>
    <row r="21" spans="1:10">
      <c r="A21" s="53"/>
      <c r="B21" s="54"/>
      <c r="C21" s="54"/>
      <c r="D21" s="54"/>
      <c r="E21" s="54"/>
      <c r="F21" s="54"/>
      <c r="G21" s="55"/>
      <c r="H21" s="55"/>
      <c r="I21" s="56"/>
      <c r="J21" s="8"/>
    </row>
  </sheetData>
  <mergeCells count="6">
    <mergeCell ref="A3:J3"/>
    <mergeCell ref="A4:A6"/>
    <mergeCell ref="G4:I4"/>
    <mergeCell ref="G5:I5"/>
    <mergeCell ref="B4:F4"/>
    <mergeCell ref="B5:F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1"/>
  <sheetViews>
    <sheetView topLeftCell="A3" workbookViewId="0">
      <selection activeCell="E31" sqref="E31"/>
    </sheetView>
  </sheetViews>
  <sheetFormatPr defaultRowHeight="12.75"/>
  <cols>
    <col min="1" max="1" width="24.5703125" style="1" customWidth="1"/>
    <col min="2" max="2" width="10.85546875" style="1" customWidth="1"/>
    <col min="3" max="3" width="10.7109375" style="1" customWidth="1"/>
    <col min="4" max="4" width="11.140625" style="1" customWidth="1"/>
    <col min="5" max="5" width="10.85546875" style="1" customWidth="1"/>
    <col min="6" max="6" width="10" style="1" customWidth="1"/>
    <col min="7" max="7" width="11.85546875" style="1" customWidth="1"/>
    <col min="8" max="8" width="10.140625" style="1" customWidth="1"/>
    <col min="9" max="9" width="10.7109375" style="1" customWidth="1"/>
    <col min="10" max="10" width="12" style="1" customWidth="1"/>
    <col min="11" max="11" width="10.5703125" style="1" customWidth="1"/>
    <col min="12" max="12" width="11" style="1" customWidth="1"/>
    <col min="13" max="13" width="12.28515625" style="1" customWidth="1"/>
    <col min="14" max="14" width="9.7109375" style="1" customWidth="1"/>
    <col min="15" max="15" width="10.85546875" style="1" customWidth="1"/>
    <col min="16" max="16" width="12" style="1" customWidth="1"/>
    <col min="17" max="17" width="12.5703125" style="1" customWidth="1"/>
    <col min="18" max="18" width="10.42578125" style="1" customWidth="1"/>
    <col min="19" max="19" width="12" style="1" customWidth="1"/>
    <col min="20" max="16384" width="9.140625" style="1"/>
  </cols>
  <sheetData>
    <row r="2" spans="1:19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31"/>
    </row>
    <row r="3" spans="1:19">
      <c r="A3" s="90" t="s">
        <v>56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30"/>
    </row>
    <row r="4" spans="1:19" ht="15" customHeight="1">
      <c r="A4" s="92" t="s">
        <v>48</v>
      </c>
      <c r="B4" s="87">
        <v>2019</v>
      </c>
      <c r="C4" s="88"/>
      <c r="D4" s="88"/>
      <c r="E4" s="87">
        <v>2020</v>
      </c>
      <c r="F4" s="88"/>
      <c r="G4" s="88"/>
      <c r="H4" s="87">
        <v>2021</v>
      </c>
      <c r="I4" s="88"/>
      <c r="J4" s="88"/>
      <c r="K4" s="87">
        <v>2022</v>
      </c>
      <c r="L4" s="88"/>
      <c r="M4" s="88"/>
      <c r="N4" s="87">
        <v>2023</v>
      </c>
      <c r="O4" s="88"/>
      <c r="P4" s="89"/>
      <c r="Q4" s="87" t="s">
        <v>46</v>
      </c>
      <c r="R4" s="88"/>
      <c r="S4" s="89"/>
    </row>
    <row r="5" spans="1:19">
      <c r="A5" s="74"/>
      <c r="B5" s="18" t="s">
        <v>25</v>
      </c>
      <c r="C5" s="18" t="s">
        <v>24</v>
      </c>
      <c r="D5" s="18" t="s">
        <v>23</v>
      </c>
      <c r="E5" s="18" t="s">
        <v>25</v>
      </c>
      <c r="F5" s="18" t="s">
        <v>24</v>
      </c>
      <c r="G5" s="18" t="s">
        <v>23</v>
      </c>
      <c r="H5" s="18" t="s">
        <v>25</v>
      </c>
      <c r="I5" s="18" t="s">
        <v>24</v>
      </c>
      <c r="J5" s="18" t="s">
        <v>23</v>
      </c>
      <c r="K5" s="18" t="s">
        <v>25</v>
      </c>
      <c r="L5" s="18" t="s">
        <v>24</v>
      </c>
      <c r="M5" s="18" t="s">
        <v>23</v>
      </c>
      <c r="N5" s="18" t="s">
        <v>25</v>
      </c>
      <c r="O5" s="18" t="s">
        <v>24</v>
      </c>
      <c r="P5" s="18" t="s">
        <v>23</v>
      </c>
      <c r="Q5" s="18" t="s">
        <v>51</v>
      </c>
      <c r="R5" s="10" t="s">
        <v>53</v>
      </c>
      <c r="S5" s="10" t="s">
        <v>52</v>
      </c>
    </row>
    <row r="6" spans="1:19">
      <c r="A6" s="6" t="s">
        <v>0</v>
      </c>
      <c r="B6" s="27">
        <v>1775</v>
      </c>
      <c r="C6" s="27">
        <v>2446</v>
      </c>
      <c r="D6" s="27">
        <v>1329</v>
      </c>
      <c r="E6" s="27">
        <v>1648</v>
      </c>
      <c r="F6" s="27">
        <v>738</v>
      </c>
      <c r="G6" s="27">
        <v>2414</v>
      </c>
      <c r="H6" s="27">
        <v>329</v>
      </c>
      <c r="I6" s="27">
        <v>983</v>
      </c>
      <c r="J6" s="27">
        <v>301</v>
      </c>
      <c r="K6" s="27">
        <v>1642</v>
      </c>
      <c r="L6" s="27">
        <v>9838</v>
      </c>
      <c r="M6" s="27">
        <v>2225</v>
      </c>
      <c r="N6" s="27">
        <v>2213</v>
      </c>
      <c r="O6" s="27">
        <v>7505</v>
      </c>
      <c r="P6" s="27">
        <v>2025</v>
      </c>
      <c r="Q6" s="9">
        <v>146.93693693693692</v>
      </c>
      <c r="R6" s="9">
        <v>111.58558558558558</v>
      </c>
      <c r="S6" s="9">
        <v>-14.315943086464788</v>
      </c>
    </row>
    <row r="7" spans="1:19">
      <c r="A7" s="6" t="s">
        <v>1</v>
      </c>
      <c r="B7" s="27">
        <v>0</v>
      </c>
      <c r="C7" s="27">
        <v>25610</v>
      </c>
      <c r="D7" s="27">
        <v>0</v>
      </c>
      <c r="E7" s="27">
        <v>0</v>
      </c>
      <c r="F7" s="27">
        <v>28390</v>
      </c>
      <c r="G7" s="27">
        <v>0</v>
      </c>
      <c r="H7" s="35">
        <v>0</v>
      </c>
      <c r="I7" s="27">
        <v>2783</v>
      </c>
      <c r="J7" s="35">
        <v>0</v>
      </c>
      <c r="K7" s="27">
        <v>0</v>
      </c>
      <c r="L7" s="27">
        <v>26867</v>
      </c>
      <c r="M7" s="27">
        <v>0</v>
      </c>
      <c r="N7" s="27">
        <v>0</v>
      </c>
      <c r="O7" s="27">
        <v>36943</v>
      </c>
      <c r="P7" s="27">
        <v>0</v>
      </c>
      <c r="Q7" s="9">
        <v>4.9082389691526673</v>
      </c>
      <c r="R7" s="9">
        <v>44.252245216712225</v>
      </c>
      <c r="S7" s="9">
        <v>37.503256783414599</v>
      </c>
    </row>
    <row r="8" spans="1:19">
      <c r="A8" s="6" t="s">
        <v>2</v>
      </c>
      <c r="B8" s="27">
        <v>765</v>
      </c>
      <c r="C8" s="27">
        <v>1380</v>
      </c>
      <c r="D8" s="27">
        <v>886</v>
      </c>
      <c r="E8" s="27">
        <v>769</v>
      </c>
      <c r="F8" s="27">
        <v>95</v>
      </c>
      <c r="G8" s="27">
        <v>302</v>
      </c>
      <c r="H8" s="27">
        <v>179</v>
      </c>
      <c r="I8" s="27">
        <v>81</v>
      </c>
      <c r="J8" s="27">
        <v>13</v>
      </c>
      <c r="K8" s="27">
        <v>528</v>
      </c>
      <c r="L8" s="27">
        <v>993</v>
      </c>
      <c r="M8" s="27">
        <v>116</v>
      </c>
      <c r="N8" s="27">
        <v>0</v>
      </c>
      <c r="O8" s="27">
        <v>0</v>
      </c>
      <c r="P8" s="27">
        <v>194</v>
      </c>
      <c r="Q8" s="9">
        <v>-45.99142197294622</v>
      </c>
      <c r="R8" s="9">
        <v>-93.599472121412077</v>
      </c>
      <c r="S8" s="9">
        <v>-88.149053145998778</v>
      </c>
    </row>
    <row r="9" spans="1:19">
      <c r="A9" s="6" t="s">
        <v>3</v>
      </c>
      <c r="B9" s="27">
        <v>833</v>
      </c>
      <c r="C9" s="27">
        <v>1059</v>
      </c>
      <c r="D9" s="27">
        <v>1101</v>
      </c>
      <c r="E9" s="27">
        <v>1181</v>
      </c>
      <c r="F9" s="27">
        <v>1128</v>
      </c>
      <c r="G9" s="27">
        <v>1040</v>
      </c>
      <c r="H9" s="27">
        <v>249</v>
      </c>
      <c r="I9" s="27">
        <v>637</v>
      </c>
      <c r="J9" s="27">
        <v>62</v>
      </c>
      <c r="K9" s="27">
        <v>467</v>
      </c>
      <c r="L9" s="27">
        <v>1861</v>
      </c>
      <c r="M9" s="27">
        <v>220</v>
      </c>
      <c r="N9" s="27">
        <v>542</v>
      </c>
      <c r="O9" s="27">
        <v>2967</v>
      </c>
      <c r="P9" s="27">
        <v>465</v>
      </c>
      <c r="Q9" s="9">
        <v>-14.868025392582695</v>
      </c>
      <c r="R9" s="9">
        <v>32.776478449716009</v>
      </c>
      <c r="S9" s="9">
        <v>55.965463108320243</v>
      </c>
    </row>
    <row r="10" spans="1:19">
      <c r="A10" s="6" t="s">
        <v>4</v>
      </c>
      <c r="B10" s="27">
        <v>2651</v>
      </c>
      <c r="C10" s="27">
        <v>2152</v>
      </c>
      <c r="D10" s="27">
        <v>3284</v>
      </c>
      <c r="E10" s="27">
        <v>4100</v>
      </c>
      <c r="F10" s="27">
        <v>2677</v>
      </c>
      <c r="G10" s="27">
        <v>4071</v>
      </c>
      <c r="H10" s="27">
        <v>738</v>
      </c>
      <c r="I10" s="27">
        <v>5523</v>
      </c>
      <c r="J10" s="27">
        <v>505</v>
      </c>
      <c r="K10" s="27">
        <v>2881</v>
      </c>
      <c r="L10" s="27">
        <v>11457</v>
      </c>
      <c r="M10" s="27">
        <v>1102</v>
      </c>
      <c r="N10" s="27">
        <v>5089</v>
      </c>
      <c r="O10" s="27">
        <v>14015</v>
      </c>
      <c r="P10" s="27">
        <v>1667</v>
      </c>
      <c r="Q10" s="9">
        <v>90.923704711264989</v>
      </c>
      <c r="R10" s="9">
        <v>156.84431804130082</v>
      </c>
      <c r="S10" s="9">
        <v>34.527202072538856</v>
      </c>
    </row>
    <row r="11" spans="1:19">
      <c r="A11" s="6" t="s">
        <v>5</v>
      </c>
      <c r="B11" s="27">
        <v>4586</v>
      </c>
      <c r="C11" s="27">
        <v>1856</v>
      </c>
      <c r="D11" s="27">
        <v>1746</v>
      </c>
      <c r="E11" s="27">
        <v>5360</v>
      </c>
      <c r="F11" s="27">
        <v>1991</v>
      </c>
      <c r="G11" s="27">
        <v>1437</v>
      </c>
      <c r="H11" s="27">
        <v>1048</v>
      </c>
      <c r="I11" s="27">
        <v>453</v>
      </c>
      <c r="J11" s="27">
        <v>631</v>
      </c>
      <c r="K11" s="27">
        <v>3059</v>
      </c>
      <c r="L11" s="27">
        <v>1788</v>
      </c>
      <c r="M11" s="27">
        <v>3011</v>
      </c>
      <c r="N11" s="27">
        <v>3370</v>
      </c>
      <c r="O11" s="27">
        <v>2314</v>
      </c>
      <c r="P11" s="27">
        <v>3556</v>
      </c>
      <c r="Q11" s="9">
        <v>-4.0302882266731839</v>
      </c>
      <c r="R11" s="9">
        <v>12.848070346849049</v>
      </c>
      <c r="S11" s="9">
        <v>17.587172308475441</v>
      </c>
    </row>
    <row r="12" spans="1:19">
      <c r="A12" s="6" t="s">
        <v>6</v>
      </c>
      <c r="B12" s="27">
        <v>144</v>
      </c>
      <c r="C12" s="27">
        <v>143</v>
      </c>
      <c r="D12" s="27">
        <v>38</v>
      </c>
      <c r="E12" s="27">
        <v>203</v>
      </c>
      <c r="F12" s="27">
        <v>288</v>
      </c>
      <c r="G12" s="27">
        <v>58</v>
      </c>
      <c r="H12" s="27">
        <v>18</v>
      </c>
      <c r="I12" s="27">
        <v>22</v>
      </c>
      <c r="J12" s="27">
        <v>2</v>
      </c>
      <c r="K12" s="27">
        <v>143</v>
      </c>
      <c r="L12" s="27">
        <v>198</v>
      </c>
      <c r="M12" s="27">
        <v>77</v>
      </c>
      <c r="N12" s="27">
        <v>121</v>
      </c>
      <c r="O12" s="27">
        <v>125</v>
      </c>
      <c r="P12" s="27">
        <v>68</v>
      </c>
      <c r="Q12" s="9">
        <v>28.61538461538462</v>
      </c>
      <c r="R12" s="9">
        <v>-3.3846153846153859</v>
      </c>
      <c r="S12" s="9">
        <v>-24.880382775119614</v>
      </c>
    </row>
    <row r="13" spans="1:19">
      <c r="A13" s="6" t="s">
        <v>7</v>
      </c>
      <c r="B13" s="27">
        <v>0</v>
      </c>
      <c r="C13" s="27">
        <v>1728</v>
      </c>
      <c r="D13" s="27">
        <v>0</v>
      </c>
      <c r="E13" s="27">
        <v>0</v>
      </c>
      <c r="F13" s="27">
        <v>1572</v>
      </c>
      <c r="G13" s="27">
        <v>0</v>
      </c>
      <c r="H13" s="35">
        <v>0</v>
      </c>
      <c r="I13" s="27">
        <v>0</v>
      </c>
      <c r="J13" s="35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9">
        <v>-100</v>
      </c>
      <c r="R13" s="9">
        <v>-100</v>
      </c>
      <c r="S13" s="9" t="e">
        <v>#DIV/0!</v>
      </c>
    </row>
    <row r="14" spans="1:19">
      <c r="A14" s="6" t="s">
        <v>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35">
        <v>0</v>
      </c>
      <c r="I14" s="35">
        <v>0</v>
      </c>
      <c r="J14" s="35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9" t="e">
        <v>#DIV/0!</v>
      </c>
      <c r="R14" s="9" t="e">
        <v>#DIV/0!</v>
      </c>
      <c r="S14" s="9" t="e">
        <v>#DIV/0!</v>
      </c>
    </row>
    <row r="15" spans="1:19">
      <c r="A15" s="6" t="s">
        <v>9</v>
      </c>
      <c r="B15" s="27">
        <v>0</v>
      </c>
      <c r="C15" s="27">
        <v>9145</v>
      </c>
      <c r="D15" s="27">
        <v>0</v>
      </c>
      <c r="E15" s="27">
        <v>0</v>
      </c>
      <c r="F15" s="27">
        <v>4691</v>
      </c>
      <c r="G15" s="27">
        <v>0</v>
      </c>
      <c r="H15" s="35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9">
        <v>-100</v>
      </c>
      <c r="R15" s="9">
        <v>-100</v>
      </c>
      <c r="S15" s="9" t="e">
        <v>#DIV/0!</v>
      </c>
    </row>
    <row r="16" spans="1:19">
      <c r="A16" s="10" t="s">
        <v>10</v>
      </c>
      <c r="B16" s="28">
        <v>10754</v>
      </c>
      <c r="C16" s="28">
        <v>45519</v>
      </c>
      <c r="D16" s="28">
        <v>8384</v>
      </c>
      <c r="E16" s="28">
        <v>13261</v>
      </c>
      <c r="F16" s="28">
        <v>41570</v>
      </c>
      <c r="G16" s="28">
        <v>9322</v>
      </c>
      <c r="H16" s="28">
        <v>2561</v>
      </c>
      <c r="I16" s="28">
        <v>10482</v>
      </c>
      <c r="J16" s="28">
        <v>1514</v>
      </c>
      <c r="K16" s="28">
        <v>8720</v>
      </c>
      <c r="L16" s="28">
        <v>53002</v>
      </c>
      <c r="M16" s="28">
        <v>6751</v>
      </c>
      <c r="N16" s="28">
        <v>11335</v>
      </c>
      <c r="O16" s="28">
        <v>63869</v>
      </c>
      <c r="P16" s="28">
        <v>7975</v>
      </c>
      <c r="Q16" s="36">
        <v>5.9019131725876584</v>
      </c>
      <c r="R16" s="36">
        <v>28.646550257512725</v>
      </c>
      <c r="S16" s="41">
        <v>21.47707855651133</v>
      </c>
    </row>
    <row r="17" spans="1:19">
      <c r="A17" s="6" t="s">
        <v>11</v>
      </c>
      <c r="B17" s="27">
        <v>2770</v>
      </c>
      <c r="C17" s="27">
        <v>1777</v>
      </c>
      <c r="D17" s="27">
        <v>1356</v>
      </c>
      <c r="E17" s="27">
        <v>3762</v>
      </c>
      <c r="F17" s="27">
        <v>582</v>
      </c>
      <c r="G17" s="27">
        <v>1900</v>
      </c>
      <c r="H17" s="27">
        <v>857</v>
      </c>
      <c r="I17" s="27">
        <v>932</v>
      </c>
      <c r="J17" s="27">
        <v>0</v>
      </c>
      <c r="K17" s="27">
        <v>5108</v>
      </c>
      <c r="L17" s="27">
        <v>8700</v>
      </c>
      <c r="M17" s="27">
        <v>0</v>
      </c>
      <c r="N17" s="27">
        <v>5956</v>
      </c>
      <c r="O17" s="27">
        <v>11023</v>
      </c>
      <c r="P17" s="27">
        <v>0</v>
      </c>
      <c r="Q17" s="9">
        <v>133.91495849568017</v>
      </c>
      <c r="R17" s="9">
        <v>187.63340674233442</v>
      </c>
      <c r="S17" s="9">
        <v>22.964947856315177</v>
      </c>
    </row>
    <row r="18" spans="1:19">
      <c r="A18" s="6" t="s">
        <v>12</v>
      </c>
      <c r="B18" s="27">
        <v>115179</v>
      </c>
      <c r="C18" s="27">
        <v>23669</v>
      </c>
      <c r="D18" s="27">
        <v>43238</v>
      </c>
      <c r="E18" s="27">
        <v>171531</v>
      </c>
      <c r="F18" s="27">
        <v>22713</v>
      </c>
      <c r="G18" s="27">
        <v>27396</v>
      </c>
      <c r="H18" s="27">
        <v>10783</v>
      </c>
      <c r="I18" s="27">
        <v>24005</v>
      </c>
      <c r="J18" s="27">
        <v>6845</v>
      </c>
      <c r="K18" s="27">
        <v>52364</v>
      </c>
      <c r="L18" s="27">
        <v>66154</v>
      </c>
      <c r="M18" s="27">
        <v>17559</v>
      </c>
      <c r="N18" s="27">
        <v>116711</v>
      </c>
      <c r="O18" s="27">
        <v>76244</v>
      </c>
      <c r="P18" s="27">
        <v>26669</v>
      </c>
      <c r="Q18" s="9">
        <v>-25.267730632777919</v>
      </c>
      <c r="R18" s="9">
        <v>20.6155333194205</v>
      </c>
      <c r="S18" s="9">
        <v>61.396856191714974</v>
      </c>
    </row>
    <row r="19" spans="1:19">
      <c r="A19" s="6" t="s">
        <v>13</v>
      </c>
      <c r="B19" s="27">
        <v>9088</v>
      </c>
      <c r="C19" s="27">
        <v>2607</v>
      </c>
      <c r="D19" s="27">
        <v>4089</v>
      </c>
      <c r="E19" s="27">
        <v>13729</v>
      </c>
      <c r="F19" s="27">
        <v>1521</v>
      </c>
      <c r="G19" s="27">
        <v>2957</v>
      </c>
      <c r="H19" s="27">
        <v>1191</v>
      </c>
      <c r="I19" s="27">
        <v>3484</v>
      </c>
      <c r="J19" s="27">
        <v>401</v>
      </c>
      <c r="K19" s="27">
        <v>8674</v>
      </c>
      <c r="L19" s="27">
        <v>7653</v>
      </c>
      <c r="M19" s="27">
        <v>1023</v>
      </c>
      <c r="N19" s="27">
        <v>14257</v>
      </c>
      <c r="O19" s="27">
        <v>15210</v>
      </c>
      <c r="P19" s="27">
        <v>1970</v>
      </c>
      <c r="Q19" s="9">
        <v>9.9214394323365429</v>
      </c>
      <c r="R19" s="9">
        <v>99.170045615813478</v>
      </c>
      <c r="S19" s="9">
        <v>81.19308357348703</v>
      </c>
    </row>
    <row r="20" spans="1:19">
      <c r="A20" s="6" t="s">
        <v>14</v>
      </c>
      <c r="B20" s="27">
        <v>3470</v>
      </c>
      <c r="C20" s="27">
        <v>596</v>
      </c>
      <c r="D20" s="27">
        <v>397</v>
      </c>
      <c r="E20" s="27">
        <v>3976</v>
      </c>
      <c r="F20" s="27">
        <v>901</v>
      </c>
      <c r="G20" s="27">
        <v>1598</v>
      </c>
      <c r="H20" s="27">
        <v>1591</v>
      </c>
      <c r="I20" s="27">
        <v>1384</v>
      </c>
      <c r="J20" s="27">
        <v>0</v>
      </c>
      <c r="K20" s="27">
        <v>7857</v>
      </c>
      <c r="L20" s="27">
        <v>2130</v>
      </c>
      <c r="M20" s="27">
        <v>0</v>
      </c>
      <c r="N20" s="27">
        <v>13797</v>
      </c>
      <c r="O20" s="27">
        <v>8409</v>
      </c>
      <c r="P20" s="27">
        <v>0</v>
      </c>
      <c r="Q20" s="9">
        <v>123.77324669504817</v>
      </c>
      <c r="R20" s="9">
        <v>397.55769661662555</v>
      </c>
      <c r="S20" s="9">
        <v>122.34905376990088</v>
      </c>
    </row>
    <row r="21" spans="1:19">
      <c r="A21" s="6" t="s">
        <v>15</v>
      </c>
      <c r="B21" s="27">
        <v>11553</v>
      </c>
      <c r="C21" s="27">
        <v>1614</v>
      </c>
      <c r="D21" s="27">
        <v>11564</v>
      </c>
      <c r="E21" s="27">
        <v>20359</v>
      </c>
      <c r="F21" s="27">
        <v>1754</v>
      </c>
      <c r="G21" s="27">
        <v>5326</v>
      </c>
      <c r="H21" s="27">
        <v>992</v>
      </c>
      <c r="I21" s="27">
        <v>3128</v>
      </c>
      <c r="J21" s="27">
        <v>0</v>
      </c>
      <c r="K21" s="27">
        <v>3831</v>
      </c>
      <c r="L21" s="27">
        <v>8377</v>
      </c>
      <c r="M21" s="27">
        <v>0</v>
      </c>
      <c r="N21" s="27">
        <v>11980</v>
      </c>
      <c r="O21" s="27">
        <v>15807</v>
      </c>
      <c r="P21" s="27">
        <v>0</v>
      </c>
      <c r="Q21" s="9">
        <v>-50.636852533257851</v>
      </c>
      <c r="R21" s="9">
        <v>12.356960899276203</v>
      </c>
      <c r="S21" s="9">
        <v>127.61304062909566</v>
      </c>
    </row>
    <row r="22" spans="1:19">
      <c r="A22" s="6" t="s">
        <v>16</v>
      </c>
      <c r="B22" s="27">
        <v>5383</v>
      </c>
      <c r="C22" s="27">
        <v>776</v>
      </c>
      <c r="D22" s="27">
        <v>4079</v>
      </c>
      <c r="E22" s="27">
        <v>11614</v>
      </c>
      <c r="F22" s="27">
        <v>935</v>
      </c>
      <c r="G22" s="27">
        <v>3642</v>
      </c>
      <c r="H22" s="27">
        <v>295</v>
      </c>
      <c r="I22" s="27">
        <v>1449</v>
      </c>
      <c r="J22" s="27">
        <v>0</v>
      </c>
      <c r="K22" s="27">
        <v>3223</v>
      </c>
      <c r="L22" s="27">
        <v>5562</v>
      </c>
      <c r="M22" s="27">
        <v>0</v>
      </c>
      <c r="N22" s="27">
        <v>9245</v>
      </c>
      <c r="O22" s="27">
        <v>8253</v>
      </c>
      <c r="P22" s="27">
        <v>0</v>
      </c>
      <c r="Q22" s="9">
        <v>-14.192225043953899</v>
      </c>
      <c r="R22" s="9">
        <v>70.912287556163321</v>
      </c>
      <c r="S22" s="9">
        <v>99.180421172453052</v>
      </c>
    </row>
    <row r="23" spans="1:19">
      <c r="A23" s="6" t="s">
        <v>17</v>
      </c>
      <c r="B23" s="27">
        <v>1495</v>
      </c>
      <c r="C23" s="27">
        <v>512</v>
      </c>
      <c r="D23" s="27">
        <v>1359</v>
      </c>
      <c r="E23" s="27">
        <v>2973</v>
      </c>
      <c r="F23" s="27">
        <v>583</v>
      </c>
      <c r="G23" s="27">
        <v>1717</v>
      </c>
      <c r="H23" s="27">
        <v>678</v>
      </c>
      <c r="I23" s="27">
        <v>1114</v>
      </c>
      <c r="J23" s="27">
        <v>85</v>
      </c>
      <c r="K23" s="27">
        <v>1392</v>
      </c>
      <c r="L23" s="27">
        <v>2949</v>
      </c>
      <c r="M23" s="27">
        <v>263</v>
      </c>
      <c r="N23" s="27">
        <v>2524</v>
      </c>
      <c r="O23" s="27">
        <v>5442</v>
      </c>
      <c r="P23" s="27">
        <v>664</v>
      </c>
      <c r="Q23" s="9">
        <v>36.779560308972073</v>
      </c>
      <c r="R23" s="9">
        <v>156.38740344622698</v>
      </c>
      <c r="S23" s="9">
        <v>87.445699391833202</v>
      </c>
    </row>
    <row r="24" spans="1:19">
      <c r="A24" s="6" t="s">
        <v>18</v>
      </c>
      <c r="B24" s="27">
        <v>2175</v>
      </c>
      <c r="C24" s="27">
        <v>945</v>
      </c>
      <c r="D24" s="27">
        <v>905</v>
      </c>
      <c r="E24" s="27">
        <v>3129</v>
      </c>
      <c r="F24" s="27">
        <v>36</v>
      </c>
      <c r="G24" s="27">
        <v>442</v>
      </c>
      <c r="H24" s="27">
        <v>904</v>
      </c>
      <c r="I24" s="27">
        <v>883</v>
      </c>
      <c r="J24" s="27">
        <v>85</v>
      </c>
      <c r="K24" s="27">
        <v>1666</v>
      </c>
      <c r="L24" s="27">
        <v>1848</v>
      </c>
      <c r="M24" s="27">
        <v>210</v>
      </c>
      <c r="N24" s="27">
        <v>1697</v>
      </c>
      <c r="O24" s="27">
        <v>2694</v>
      </c>
      <c r="P24" s="27">
        <v>451</v>
      </c>
      <c r="Q24" s="9">
        <v>-7.4782608695652115</v>
      </c>
      <c r="R24" s="9">
        <v>20.298136645962739</v>
      </c>
      <c r="S24" s="9">
        <v>30.021482277121379</v>
      </c>
    </row>
    <row r="25" spans="1:19">
      <c r="A25" s="6" t="s">
        <v>19</v>
      </c>
      <c r="B25" s="27">
        <v>0</v>
      </c>
      <c r="C25" s="27">
        <v>1886</v>
      </c>
      <c r="D25" s="27">
        <v>0</v>
      </c>
      <c r="E25" s="27">
        <v>0</v>
      </c>
      <c r="F25" s="27">
        <v>3040</v>
      </c>
      <c r="G25" s="27">
        <v>0</v>
      </c>
      <c r="H25" s="35">
        <v>0</v>
      </c>
      <c r="I25" s="27">
        <v>855</v>
      </c>
      <c r="J25" s="35">
        <v>0</v>
      </c>
      <c r="K25" s="27">
        <v>0</v>
      </c>
      <c r="L25" s="27">
        <v>2261</v>
      </c>
      <c r="M25" s="27">
        <v>0</v>
      </c>
      <c r="N25" s="27">
        <v>0</v>
      </c>
      <c r="O25" s="27">
        <v>4008</v>
      </c>
      <c r="P25" s="27">
        <v>0</v>
      </c>
      <c r="Q25" s="9">
        <v>19.883351007423112</v>
      </c>
      <c r="R25" s="9">
        <v>112.51325556733826</v>
      </c>
      <c r="S25" s="9">
        <v>77.266696152145073</v>
      </c>
    </row>
    <row r="26" spans="1:19">
      <c r="A26" s="6" t="s">
        <v>20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35">
        <v>0</v>
      </c>
      <c r="I26" s="35">
        <v>952</v>
      </c>
      <c r="J26" s="35">
        <v>0</v>
      </c>
      <c r="K26" s="27">
        <v>0</v>
      </c>
      <c r="L26" s="27">
        <v>2114</v>
      </c>
      <c r="M26" s="27">
        <v>0</v>
      </c>
      <c r="N26" s="27">
        <v>0</v>
      </c>
      <c r="O26" s="27">
        <v>2661</v>
      </c>
      <c r="P26" s="27">
        <v>0</v>
      </c>
      <c r="Q26" s="9" t="e">
        <v>#DIV/0!</v>
      </c>
      <c r="R26" s="9" t="e">
        <v>#DIV/0!</v>
      </c>
      <c r="S26" s="9">
        <v>25.875118259224216</v>
      </c>
    </row>
    <row r="27" spans="1:19">
      <c r="A27" s="6" t="s">
        <v>49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35">
        <v>0</v>
      </c>
      <c r="I27" s="35">
        <v>322</v>
      </c>
      <c r="J27" s="35">
        <v>0</v>
      </c>
      <c r="K27" s="27">
        <v>0</v>
      </c>
      <c r="L27" s="27">
        <v>1490</v>
      </c>
      <c r="M27" s="27">
        <v>0</v>
      </c>
      <c r="N27" s="27">
        <v>0</v>
      </c>
      <c r="O27" s="27">
        <v>1083</v>
      </c>
      <c r="P27" s="27">
        <v>0</v>
      </c>
      <c r="Q27" s="9" t="e">
        <v>#DIV/0!</v>
      </c>
      <c r="R27" s="9" t="e">
        <v>#DIV/0!</v>
      </c>
      <c r="S27" s="9">
        <v>-27.315436241610737</v>
      </c>
    </row>
    <row r="28" spans="1:19">
      <c r="A28" s="10" t="s">
        <v>21</v>
      </c>
      <c r="B28" s="28">
        <v>151113</v>
      </c>
      <c r="C28" s="28">
        <v>34382</v>
      </c>
      <c r="D28" s="28">
        <v>66987</v>
      </c>
      <c r="E28" s="28">
        <v>231073</v>
      </c>
      <c r="F28" s="28">
        <v>32065</v>
      </c>
      <c r="G28" s="28">
        <v>44978</v>
      </c>
      <c r="H28" s="28">
        <v>17291</v>
      </c>
      <c r="I28" s="28">
        <v>38508</v>
      </c>
      <c r="J28" s="28">
        <v>7416</v>
      </c>
      <c r="K28" s="28">
        <v>84115</v>
      </c>
      <c r="L28" s="28">
        <v>109238</v>
      </c>
      <c r="M28" s="28">
        <v>19055</v>
      </c>
      <c r="N28" s="28">
        <v>176167</v>
      </c>
      <c r="O28" s="28">
        <v>150834</v>
      </c>
      <c r="P28" s="28">
        <v>29754</v>
      </c>
      <c r="Q28" s="36">
        <v>-15.87202256002408</v>
      </c>
      <c r="R28" s="36">
        <v>41.299181723845656</v>
      </c>
      <c r="S28" s="41">
        <v>67.957421566042726</v>
      </c>
    </row>
    <row r="29" spans="1:19">
      <c r="A29" s="10" t="s">
        <v>22</v>
      </c>
      <c r="B29" s="28">
        <v>161867</v>
      </c>
      <c r="C29" s="28">
        <v>79901</v>
      </c>
      <c r="D29" s="28">
        <v>75371</v>
      </c>
      <c r="E29" s="28">
        <v>244334</v>
      </c>
      <c r="F29" s="28">
        <v>73635</v>
      </c>
      <c r="G29" s="28">
        <v>54300</v>
      </c>
      <c r="H29" s="28">
        <v>19852</v>
      </c>
      <c r="I29" s="28">
        <v>48990</v>
      </c>
      <c r="J29" s="28">
        <v>8930</v>
      </c>
      <c r="K29" s="28">
        <v>92835</v>
      </c>
      <c r="L29" s="28">
        <v>162240</v>
      </c>
      <c r="M29" s="28">
        <v>25806</v>
      </c>
      <c r="N29" s="28">
        <v>187502</v>
      </c>
      <c r="O29" s="28">
        <v>214703</v>
      </c>
      <c r="P29" s="28">
        <v>37729</v>
      </c>
      <c r="Q29" s="36">
        <v>-11.432841750778056</v>
      </c>
      <c r="R29" s="36">
        <v>38.719615058381351</v>
      </c>
      <c r="S29" s="41">
        <v>56.62647170865953</v>
      </c>
    </row>
    <row r="31" spans="1:19">
      <c r="N31" s="7"/>
      <c r="O31" s="7"/>
    </row>
    <row r="32" spans="1:19">
      <c r="B32" s="29"/>
      <c r="I32" s="7"/>
      <c r="K32" s="7"/>
    </row>
    <row r="34" spans="3:18">
      <c r="H34" s="2"/>
      <c r="I34" s="26"/>
      <c r="J34" s="26"/>
      <c r="K34" s="26"/>
    </row>
    <row r="35" spans="3:18">
      <c r="C35" s="87">
        <v>2021</v>
      </c>
      <c r="D35" s="88"/>
      <c r="E35" s="88"/>
      <c r="F35" s="88"/>
      <c r="G35" s="88"/>
      <c r="H35" s="88"/>
      <c r="I35" s="87">
        <v>2022</v>
      </c>
      <c r="J35" s="88"/>
      <c r="K35" s="89"/>
    </row>
    <row r="36" spans="3:18">
      <c r="C36" s="18" t="s">
        <v>25</v>
      </c>
      <c r="D36" s="18" t="s">
        <v>24</v>
      </c>
      <c r="E36" s="18"/>
      <c r="F36" s="18"/>
      <c r="G36" s="18"/>
      <c r="H36" s="18" t="s">
        <v>23</v>
      </c>
      <c r="I36" s="18" t="s">
        <v>25</v>
      </c>
      <c r="J36" s="18" t="s">
        <v>24</v>
      </c>
      <c r="K36" s="18" t="s">
        <v>23</v>
      </c>
      <c r="M36" s="1">
        <v>2021</v>
      </c>
      <c r="P36" s="1">
        <v>2022</v>
      </c>
    </row>
    <row r="37" spans="3:18">
      <c r="C37" s="27">
        <v>5049</v>
      </c>
      <c r="D37" s="27">
        <v>18000</v>
      </c>
      <c r="E37" s="27"/>
      <c r="F37" s="27"/>
      <c r="G37" s="27"/>
      <c r="H37" s="27">
        <v>4915</v>
      </c>
      <c r="I37" s="27" t="e">
        <f>#REF!+#REF!+#REF!+#REF!+#REF!+#REF!+#REF!+#REF!+#REF!+#REF!+#REF!+#REF!+#REF!+#REF!+#REF!+#REF!+#REF!+#REF!+#REF!+#REF!+#REF!+#REF!+#REF!+#REF!</f>
        <v>#REF!</v>
      </c>
      <c r="J37" s="27" t="e">
        <f>#REF!+#REF!+#REF!+#REF!+#REF!+#REF!+#REF!+#REF!+#REF!+#REF!+#REF!+#REF!</f>
        <v>#REF!</v>
      </c>
      <c r="K37" s="27" t="e">
        <f>#REF!+#REF!+#REF!+#REF!+#REF!+#REF!+#REF!+#REF!+#REF!+#REF!+#REF!+#REF!</f>
        <v>#REF!</v>
      </c>
      <c r="M37" s="1" t="s">
        <v>25</v>
      </c>
      <c r="N37" s="1" t="s">
        <v>24</v>
      </c>
      <c r="O37" s="1" t="s">
        <v>23</v>
      </c>
      <c r="P37" s="1" t="s">
        <v>25</v>
      </c>
      <c r="Q37" s="1" t="s">
        <v>24</v>
      </c>
      <c r="R37" s="1" t="s">
        <v>23</v>
      </c>
    </row>
    <row r="38" spans="3:18">
      <c r="C38" s="27">
        <v>0</v>
      </c>
      <c r="D38" s="27">
        <v>75930</v>
      </c>
      <c r="E38" s="27"/>
      <c r="F38" s="27"/>
      <c r="G38" s="27"/>
      <c r="H38" s="27">
        <v>0</v>
      </c>
      <c r="I38" s="27" t="e">
        <f>#REF!+#REF!+#REF!+#REF!+#REF!+#REF!+#REF!+#REF!+#REF!+#REF!+#REF!+#REF!+#REF!+#REF!+#REF!+#REF!+#REF!+#REF!+#REF!+#REF!+#REF!+#REF!+#REF!+#REF!</f>
        <v>#REF!</v>
      </c>
      <c r="J38" s="27" t="e">
        <f>#REF!+#REF!+#REF!+#REF!+#REF!+#REF!+#REF!+#REF!+#REF!+#REF!+#REF!+#REF!</f>
        <v>#REF!</v>
      </c>
      <c r="K38" s="27" t="e">
        <f>#REF!+#REF!+#REF!+#REF!+#REF!+#REF!+#REF!+#REF!+#REF!+#REF!+#REF!+#REF!</f>
        <v>#REF!</v>
      </c>
      <c r="M38" s="1">
        <v>5049</v>
      </c>
      <c r="N38" s="1">
        <v>18000</v>
      </c>
      <c r="O38" s="1">
        <v>4915</v>
      </c>
      <c r="P38" s="1">
        <v>10885</v>
      </c>
      <c r="Q38" s="1">
        <v>38026</v>
      </c>
      <c r="R38" s="1">
        <v>9421</v>
      </c>
    </row>
    <row r="39" spans="3:18">
      <c r="C39" s="27">
        <v>2258</v>
      </c>
      <c r="D39" s="27">
        <v>2373</v>
      </c>
      <c r="E39" s="27"/>
      <c r="F39" s="27"/>
      <c r="G39" s="27"/>
      <c r="H39" s="27">
        <v>240</v>
      </c>
      <c r="I39" s="27" t="e">
        <f>#REF!+#REF!+#REF!+#REF!+#REF!+#REF!+#REF!+#REF!+#REF!+#REF!+#REF!+#REF!+#REF!+#REF!+#REF!+#REF!+#REF!+#REF!+#REF!+#REF!+#REF!+#REF!+#REF!+#REF!</f>
        <v>#REF!</v>
      </c>
      <c r="J39" s="27" t="e">
        <f>#REF!+#REF!+#REF!+#REF!+#REF!+#REF!+#REF!+#REF!+#REF!+#REF!+#REF!+#REF!</f>
        <v>#REF!</v>
      </c>
      <c r="K39" s="27" t="e">
        <f>#REF!+#REF!+#REF!+#REF!+#REF!+#REF!+#REF!+#REF!+#REF!+#REF!+#REF!+#REF!</f>
        <v>#REF!</v>
      </c>
      <c r="M39" s="1">
        <v>0</v>
      </c>
      <c r="N39" s="1">
        <v>75930</v>
      </c>
      <c r="O39" s="1">
        <v>0</v>
      </c>
      <c r="P39" s="1">
        <v>0</v>
      </c>
      <c r="Q39" s="1">
        <v>168603</v>
      </c>
      <c r="R39" s="1">
        <v>0</v>
      </c>
    </row>
    <row r="40" spans="3:18">
      <c r="C40" s="27">
        <v>4953</v>
      </c>
      <c r="D40" s="27">
        <v>12459</v>
      </c>
      <c r="E40" s="27"/>
      <c r="F40" s="27"/>
      <c r="G40" s="27"/>
      <c r="H40" s="27">
        <v>2002</v>
      </c>
      <c r="I40" s="27" t="e">
        <f>#REF!+#REF!+#REF!+#REF!+#REF!+#REF!+#REF!+#REF!+#REF!+#REF!+#REF!+#REF!+#REF!+#REF!+#REF!+#REF!+#REF!+#REF!+#REF!+#REF!+#REF!+#REF!+#REF!+#REF!</f>
        <v>#REF!</v>
      </c>
      <c r="J40" s="27" t="e">
        <f>#REF!+#REF!+#REF!+#REF!+#REF!+#REF!+#REF!+#REF!+#REF!+#REF!+#REF!+#REF!</f>
        <v>#REF!</v>
      </c>
      <c r="K40" s="27" t="e">
        <f>#REF!+#REF!+#REF!+#REF!+#REF!+#REF!+#REF!+#REF!+#REF!+#REF!+#REF!+#REF!</f>
        <v>#REF!</v>
      </c>
      <c r="M40" s="1">
        <v>2258</v>
      </c>
      <c r="N40" s="1">
        <v>2373</v>
      </c>
      <c r="O40" s="1">
        <v>240</v>
      </c>
      <c r="P40" s="1">
        <v>5099</v>
      </c>
      <c r="Q40" s="1">
        <v>6100</v>
      </c>
      <c r="R40" s="1">
        <v>1397</v>
      </c>
    </row>
    <row r="41" spans="3:18">
      <c r="C41" s="27">
        <v>14649</v>
      </c>
      <c r="D41" s="27">
        <v>60808</v>
      </c>
      <c r="E41" s="27"/>
      <c r="F41" s="27"/>
      <c r="G41" s="27"/>
      <c r="H41" s="27">
        <v>5420</v>
      </c>
      <c r="I41" s="27" t="e">
        <f>#REF!+#REF!+#REF!+#REF!+#REF!+#REF!+#REF!+#REF!+#REF!+#REF!+#REF!+#REF!+#REF!+#REF!+#REF!+#REF!+#REF!+#REF!+#REF!+#REF!+#REF!+#REF!+#REF!+#REF!</f>
        <v>#REF!</v>
      </c>
      <c r="J41" s="27" t="e">
        <f>#REF!+#REF!+#REF!+#REF!+#REF!+#REF!+#REF!+#REF!+#REF!+#REF!+#REF!+#REF!</f>
        <v>#REF!</v>
      </c>
      <c r="K41" s="27" t="e">
        <f>#REF!+#REF!+#REF!+#REF!+#REF!+#REF!+#REF!+#REF!+#REF!+#REF!+#REF!+#REF!</f>
        <v>#REF!</v>
      </c>
      <c r="M41" s="1">
        <v>4953</v>
      </c>
      <c r="N41" s="1">
        <v>12459</v>
      </c>
      <c r="O41" s="1">
        <v>2002</v>
      </c>
      <c r="P41" s="1">
        <v>5199</v>
      </c>
      <c r="Q41" s="1">
        <v>20179</v>
      </c>
      <c r="R41" s="1">
        <v>2510</v>
      </c>
    </row>
    <row r="42" spans="3:18">
      <c r="C42" s="27">
        <v>24128</v>
      </c>
      <c r="D42" s="27">
        <v>14692</v>
      </c>
      <c r="E42" s="27"/>
      <c r="F42" s="27"/>
      <c r="G42" s="27"/>
      <c r="H42" s="27">
        <v>23591</v>
      </c>
      <c r="I42" s="27" t="e">
        <f>#REF!+#REF!+#REF!+#REF!+#REF!+#REF!+#REF!+#REF!+#REF!+#REF!+#REF!+#REF!+#REF!+#REF!+#REF!+#REF!+#REF!+#REF!+#REF!+#REF!+#REF!+#REF!+#REF!+#REF!</f>
        <v>#REF!</v>
      </c>
      <c r="J42" s="27" t="e">
        <f>#REF!+#REF!+#REF!+#REF!+#REF!+#REF!+#REF!+#REF!+#REF!+#REF!+#REF!+#REF!</f>
        <v>#REF!</v>
      </c>
      <c r="K42" s="27" t="e">
        <f>#REF!+#REF!+#REF!+#REF!+#REF!+#REF!+#REF!+#REF!+#REF!+#REF!+#REF!+#REF!</f>
        <v>#REF!</v>
      </c>
      <c r="M42" s="1">
        <v>14649</v>
      </c>
      <c r="N42" s="1">
        <v>60808</v>
      </c>
      <c r="O42" s="1">
        <v>5420</v>
      </c>
      <c r="P42" s="1">
        <v>58775</v>
      </c>
      <c r="Q42" s="1">
        <v>104638</v>
      </c>
      <c r="R42" s="1">
        <v>11273</v>
      </c>
    </row>
    <row r="43" spans="3:18">
      <c r="C43" s="27">
        <v>302</v>
      </c>
      <c r="D43" s="27">
        <v>411</v>
      </c>
      <c r="E43" s="27"/>
      <c r="F43" s="27"/>
      <c r="G43" s="27"/>
      <c r="H43" s="27">
        <v>35</v>
      </c>
      <c r="I43" s="27" t="e">
        <f>#REF!+#REF!+#REF!+#REF!+#REF!+#REF!+#REF!+#REF!+#REF!+#REF!+#REF!+#REF!+#REF!+#REF!+#REF!+#REF!+#REF!+#REF!+#REF!+#REF!+#REF!+#REF!+#REF!+#REF!</f>
        <v>#REF!</v>
      </c>
      <c r="J43" s="27" t="e">
        <f>#REF!+#REF!+#REF!+#REF!+#REF!+#REF!+#REF!+#REF!+#REF!+#REF!+#REF!+#REF!</f>
        <v>#REF!</v>
      </c>
      <c r="K43" s="27" t="e">
        <f>#REF!+#REF!+#REF!+#REF!+#REF!+#REF!+#REF!+#REF!+#REF!+#REF!+#REF!+#REF!</f>
        <v>#REF!</v>
      </c>
      <c r="M43" s="1">
        <v>24128</v>
      </c>
      <c r="N43" s="1">
        <v>14692</v>
      </c>
      <c r="O43" s="1">
        <v>23591</v>
      </c>
      <c r="P43" s="1">
        <v>37481</v>
      </c>
      <c r="Q43" s="1">
        <v>24583</v>
      </c>
      <c r="R43" s="1">
        <v>40748</v>
      </c>
    </row>
    <row r="44" spans="3:18">
      <c r="C44" s="27">
        <v>0</v>
      </c>
      <c r="D44" s="27">
        <v>0</v>
      </c>
      <c r="E44" s="27"/>
      <c r="F44" s="27"/>
      <c r="G44" s="27"/>
      <c r="H44" s="27">
        <v>0</v>
      </c>
      <c r="I44" s="27" t="e">
        <f>#REF!+#REF!+#REF!+#REF!+#REF!+#REF!+#REF!+#REF!+#REF!+#REF!+#REF!+#REF!+#REF!+#REF!+#REF!+#REF!+#REF!+#REF!+#REF!+#REF!+#REF!+#REF!+#REF!+#REF!</f>
        <v>#REF!</v>
      </c>
      <c r="J44" s="27" t="e">
        <f>#REF!+#REF!+#REF!+#REF!+#REF!+#REF!+#REF!+#REF!+#REF!+#REF!+#REF!+#REF!</f>
        <v>#REF!</v>
      </c>
      <c r="K44" s="27" t="e">
        <f>#REF!+#REF!+#REF!+#REF!+#REF!+#REF!+#REF!+#REF!+#REF!+#REF!+#REF!+#REF!</f>
        <v>#REF!</v>
      </c>
      <c r="M44" s="1">
        <v>302</v>
      </c>
      <c r="N44" s="1">
        <v>411</v>
      </c>
      <c r="O44" s="1">
        <v>35</v>
      </c>
      <c r="P44" s="1">
        <v>371</v>
      </c>
      <c r="Q44" s="1">
        <v>493</v>
      </c>
      <c r="R44" s="1">
        <v>356</v>
      </c>
    </row>
    <row r="45" spans="3:18">
      <c r="C45" s="27">
        <v>0</v>
      </c>
      <c r="D45" s="27">
        <v>0</v>
      </c>
      <c r="E45" s="27"/>
      <c r="F45" s="27"/>
      <c r="G45" s="27"/>
      <c r="H45" s="27">
        <v>0</v>
      </c>
      <c r="I45" s="27" t="e">
        <f>#REF!+#REF!+#REF!+#REF!+#REF!+#REF!+#REF!+#REF!+#REF!+#REF!+#REF!+#REF!+#REF!+#REF!+#REF!+#REF!+#REF!+#REF!+#REF!+#REF!+#REF!+#REF!+#REF!+#REF!</f>
        <v>#REF!</v>
      </c>
      <c r="J45" s="27" t="e">
        <f>#REF!+#REF!+#REF!+#REF!+#REF!+#REF!+#REF!+#REF!+#REF!+#REF!+#REF!+#REF!</f>
        <v>#REF!</v>
      </c>
      <c r="K45" s="27" t="e">
        <f>#REF!+#REF!+#REF!+#REF!+#REF!+#REF!+#REF!+#REF!+#REF!+#REF!+#REF!+#REF!</f>
        <v>#REF!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</row>
    <row r="46" spans="3:18">
      <c r="C46" s="27">
        <v>0</v>
      </c>
      <c r="D46" s="27">
        <v>0</v>
      </c>
      <c r="E46" s="27"/>
      <c r="F46" s="27"/>
      <c r="G46" s="27"/>
      <c r="H46" s="27">
        <v>0</v>
      </c>
      <c r="I46" s="27" t="e">
        <f>#REF!+#REF!+#REF!+#REF!+#REF!+#REF!+#REF!+#REF!+#REF!+#REF!+#REF!+#REF!+#REF!+#REF!+#REF!+#REF!+#REF!+#REF!+#REF!+#REF!+#REF!+#REF!+#REF!+#REF!</f>
        <v>#REF!</v>
      </c>
      <c r="J46" s="27" t="e">
        <f>#REF!+#REF!+#REF!+#REF!+#REF!+#REF!+#REF!+#REF!+#REF!+#REF!+#REF!+#REF!</f>
        <v>#REF!</v>
      </c>
      <c r="K46" s="27" t="e">
        <f>#REF!+#REF!+#REF!+#REF!+#REF!+#REF!+#REF!+#REF!+#REF!+#REF!+#REF!+#REF!</f>
        <v>#REF!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</row>
    <row r="47" spans="3:18">
      <c r="C47" s="28">
        <v>51339</v>
      </c>
      <c r="D47" s="28">
        <v>184673</v>
      </c>
      <c r="E47" s="28"/>
      <c r="F47" s="28"/>
      <c r="G47" s="28"/>
      <c r="H47" s="28">
        <v>36203</v>
      </c>
      <c r="I47" s="28" t="e">
        <f>SUM(I37:I46)</f>
        <v>#REF!</v>
      </c>
      <c r="J47" s="28" t="e">
        <f t="shared" ref="J47:K47" si="0">SUM(J37:J46)</f>
        <v>#REF!</v>
      </c>
      <c r="K47" s="28" t="e">
        <f t="shared" si="0"/>
        <v>#REF!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3:18">
      <c r="C48" s="27">
        <v>13603</v>
      </c>
      <c r="D48" s="27">
        <v>19879</v>
      </c>
      <c r="E48" s="27"/>
      <c r="F48" s="27"/>
      <c r="G48" s="27"/>
      <c r="H48" s="27">
        <v>0</v>
      </c>
      <c r="I48" s="27" t="e">
        <f>#REF!+#REF!+#REF!+#REF!+#REF!+#REF!+#REF!+#REF!+#REF!+#REF!+#REF!+#REF!+#REF!+#REF!+#REF!+#REF!+#REF!+#REF!+#REF!+#REF!+#REF!+#REF!+#REF!+#REF!</f>
        <v>#REF!</v>
      </c>
      <c r="J48" s="27" t="e">
        <f>#REF!+#REF!+#REF!+#REF!+#REF!+#REF!+#REF!+#REF!+#REF!+#REF!+#REF!+#REF!</f>
        <v>#REF!</v>
      </c>
      <c r="K48" s="27" t="e">
        <f>#REF!+#REF!+#REF!+#REF!+#REF!+#REF!+#REF!+#REF!+#REF!+#REF!+#REF!+#REF!</f>
        <v>#REF!</v>
      </c>
      <c r="M48" s="1">
        <v>51339</v>
      </c>
      <c r="N48" s="1">
        <v>184673</v>
      </c>
      <c r="O48" s="1">
        <v>36203</v>
      </c>
      <c r="P48" s="1">
        <v>117810</v>
      </c>
      <c r="Q48" s="1">
        <v>362622</v>
      </c>
      <c r="R48" s="1">
        <v>65705</v>
      </c>
    </row>
    <row r="49" spans="3:18">
      <c r="C49" s="27">
        <v>243671</v>
      </c>
      <c r="D49" s="27">
        <v>414228</v>
      </c>
      <c r="E49" s="27"/>
      <c r="F49" s="27"/>
      <c r="G49" s="27"/>
      <c r="H49" s="27">
        <v>124128</v>
      </c>
      <c r="I49" s="27" t="e">
        <f>#REF!+#REF!+#REF!+#REF!+#REF!+#REF!+#REF!+#REF!+#REF!+#REF!+#REF!+#REF!+#REF!+#REF!+#REF!+#REF!+#REF!+#REF!+#REF!+#REF!+#REF!+#REF!+#REF!+#REF!</f>
        <v>#REF!</v>
      </c>
      <c r="J49" s="27" t="e">
        <f>#REF!+#REF!+#REF!+#REF!+#REF!+#REF!+#REF!+#REF!+#REF!+#REF!+#REF!+#REF!</f>
        <v>#REF!</v>
      </c>
      <c r="K49" s="27" t="e">
        <f>#REF!+#REF!+#REF!+#REF!+#REF!+#REF!+#REF!+#REF!+#REF!+#REF!+#REF!+#REF!</f>
        <v>#REF!</v>
      </c>
      <c r="M49" s="1">
        <v>13603</v>
      </c>
      <c r="N49" s="1">
        <v>19879</v>
      </c>
      <c r="O49" s="1">
        <v>0</v>
      </c>
      <c r="P49" s="1">
        <v>44044</v>
      </c>
      <c r="Q49" s="1">
        <v>60904</v>
      </c>
      <c r="R49" s="1">
        <v>0</v>
      </c>
    </row>
    <row r="50" spans="3:18">
      <c r="C50" s="27">
        <v>31821</v>
      </c>
      <c r="D50" s="27">
        <v>35949</v>
      </c>
      <c r="E50" s="27"/>
      <c r="F50" s="27"/>
      <c r="G50" s="27"/>
      <c r="H50" s="27">
        <v>3496</v>
      </c>
      <c r="I50" s="27" t="e">
        <f>#REF!+#REF!+#REF!+#REF!+#REF!+#REF!+#REF!+#REF!+#REF!+#REF!+#REF!+#REF!+#REF!+#REF!+#REF!+#REF!+#REF!+#REF!+#REF!+#REF!+#REF!+#REF!+#REF!+#REF!</f>
        <v>#REF!</v>
      </c>
      <c r="J50" s="27" t="e">
        <f>#REF!+#REF!+#REF!+#REF!+#REF!+#REF!+#REF!+#REF!+#REF!+#REF!+#REF!+#REF!</f>
        <v>#REF!</v>
      </c>
      <c r="K50" s="27" t="e">
        <f>#REF!+#REF!+#REF!+#REF!+#REF!+#REF!+#REF!+#REF!+#REF!+#REF!+#REF!+#REF!</f>
        <v>#REF!</v>
      </c>
      <c r="M50" s="1">
        <v>243671</v>
      </c>
      <c r="N50" s="1">
        <v>414228</v>
      </c>
      <c r="O50" s="1">
        <v>124128</v>
      </c>
      <c r="P50" s="1">
        <v>979375</v>
      </c>
      <c r="Q50" s="1">
        <v>830948</v>
      </c>
      <c r="R50" s="1">
        <v>184959</v>
      </c>
    </row>
    <row r="51" spans="3:18">
      <c r="C51" s="27">
        <v>46720</v>
      </c>
      <c r="D51" s="27">
        <v>19855</v>
      </c>
      <c r="E51" s="27"/>
      <c r="F51" s="27"/>
      <c r="G51" s="27"/>
      <c r="H51" s="27">
        <v>0</v>
      </c>
      <c r="I51" s="27" t="e">
        <f>#REF!+#REF!+#REF!+#REF!+#REF!+#REF!+#REF!+#REF!+#REF!+#REF!+#REF!+#REF!+#REF!+#REF!+#REF!+#REF!+#REF!+#REF!+#REF!+#REF!+#REF!+#REF!+#REF!+#REF!</f>
        <v>#REF!</v>
      </c>
      <c r="J51" s="27" t="e">
        <f>#REF!+#REF!+#REF!+#REF!+#REF!+#REF!+#REF!+#REF!+#REF!+#REF!+#REF!+#REF!</f>
        <v>#REF!</v>
      </c>
      <c r="K51" s="27" t="e">
        <f>#REF!+#REF!+#REF!+#REF!+#REF!+#REF!+#REF!+#REF!+#REF!+#REF!+#REF!+#REF!</f>
        <v>#REF!</v>
      </c>
      <c r="M51" s="1">
        <v>31821</v>
      </c>
      <c r="N51" s="1">
        <v>35949</v>
      </c>
      <c r="O51" s="1">
        <v>3496</v>
      </c>
      <c r="P51" s="1">
        <v>112632</v>
      </c>
      <c r="Q51" s="1">
        <v>72316</v>
      </c>
      <c r="R51" s="1">
        <v>7890</v>
      </c>
    </row>
    <row r="52" spans="3:18">
      <c r="C52" s="27">
        <v>19800</v>
      </c>
      <c r="D52" s="27">
        <v>65904</v>
      </c>
      <c r="E52" s="27"/>
      <c r="F52" s="27"/>
      <c r="G52" s="27"/>
      <c r="H52" s="27">
        <v>0</v>
      </c>
      <c r="I52" s="27" t="e">
        <f>#REF!+#REF!+#REF!+#REF!+#REF!+#REF!+#REF!+#REF!+#REF!+#REF!+#REF!+#REF!+#REF!+#REF!+#REF!+#REF!+#REF!+#REF!+#REF!+#REF!+#REF!+#REF!+#REF!+#REF!</f>
        <v>#REF!</v>
      </c>
      <c r="J52" s="27" t="e">
        <f>#REF!+#REF!+#REF!+#REF!+#REF!+#REF!+#REF!+#REF!+#REF!+#REF!+#REF!+#REF!</f>
        <v>#REF!</v>
      </c>
      <c r="K52" s="27" t="e">
        <f>#REF!+#REF!+#REF!+#REF!+#REF!+#REF!+#REF!+#REF!+#REF!+#REF!+#REF!+#REF!</f>
        <v>#REF!</v>
      </c>
      <c r="M52" s="1">
        <v>46720</v>
      </c>
      <c r="N52" s="1">
        <v>19855</v>
      </c>
      <c r="O52" s="1">
        <v>0</v>
      </c>
      <c r="P52" s="1">
        <v>144132</v>
      </c>
      <c r="Q52" s="1">
        <v>43362</v>
      </c>
      <c r="R52" s="1">
        <v>1243</v>
      </c>
    </row>
    <row r="53" spans="3:18">
      <c r="C53" s="27">
        <v>10644</v>
      </c>
      <c r="D53" s="27">
        <v>33681</v>
      </c>
      <c r="E53" s="27"/>
      <c r="F53" s="27"/>
      <c r="G53" s="27"/>
      <c r="H53" s="27">
        <v>0</v>
      </c>
      <c r="I53" s="27" t="e">
        <f>#REF!+#REF!+#REF!+#REF!+#REF!+#REF!+#REF!+#REF!+#REF!+#REF!+#REF!+#REF!+#REF!+#REF!+#REF!+#REF!+#REF!+#REF!+#REF!+#REF!+#REF!+#REF!+#REF!+#REF!</f>
        <v>#REF!</v>
      </c>
      <c r="J53" s="27" t="e">
        <f>#REF!+#REF!+#REF!+#REF!+#REF!+#REF!+#REF!+#REF!+#REF!+#REF!+#REF!+#REF!</f>
        <v>#REF!</v>
      </c>
      <c r="K53" s="27" t="e">
        <f>#REF!+#REF!+#REF!+#REF!+#REF!+#REF!+#REF!+#REF!+#REF!+#REF!+#REF!+#REF!</f>
        <v>#REF!</v>
      </c>
      <c r="M53" s="1">
        <v>19800</v>
      </c>
      <c r="N53" s="1">
        <v>65904</v>
      </c>
      <c r="O53" s="1">
        <v>0</v>
      </c>
      <c r="P53" s="1">
        <v>69567</v>
      </c>
      <c r="Q53" s="1">
        <v>103164</v>
      </c>
      <c r="R53" s="1">
        <v>0</v>
      </c>
    </row>
    <row r="54" spans="3:18">
      <c r="C54" s="27">
        <v>9982</v>
      </c>
      <c r="D54" s="27">
        <v>17696</v>
      </c>
      <c r="E54" s="27"/>
      <c r="F54" s="27"/>
      <c r="G54" s="27"/>
      <c r="H54" s="27">
        <v>2342</v>
      </c>
      <c r="I54" s="27" t="e">
        <f>#REF!+#REF!+#REF!+#REF!+#REF!+#REF!+#REF!+#REF!+#REF!+#REF!+#REF!+#REF!+#REF!+#REF!+#REF!+#REF!+#REF!+#REF!+#REF!+#REF!+#REF!+#REF!+#REF!+#REF!</f>
        <v>#REF!</v>
      </c>
      <c r="J54" s="27" t="e">
        <f>#REF!+#REF!+#REF!+#REF!+#REF!+#REF!+#REF!+#REF!+#REF!+#REF!+#REF!+#REF!</f>
        <v>#REF!</v>
      </c>
      <c r="K54" s="27" t="e">
        <f>#REF!+#REF!+#REF!+#REF!+#REF!+#REF!+#REF!+#REF!+#REF!+#REF!+#REF!+#REF!</f>
        <v>#REF!</v>
      </c>
      <c r="M54" s="1">
        <v>10644</v>
      </c>
      <c r="N54" s="1">
        <v>33681</v>
      </c>
      <c r="O54" s="1">
        <v>0</v>
      </c>
      <c r="P54" s="1">
        <v>53648</v>
      </c>
      <c r="Q54" s="1">
        <v>60308</v>
      </c>
      <c r="R54" s="1">
        <v>0</v>
      </c>
    </row>
    <row r="55" spans="3:18">
      <c r="C55" s="27">
        <v>15454</v>
      </c>
      <c r="D55" s="27">
        <v>14892</v>
      </c>
      <c r="E55" s="27"/>
      <c r="F55" s="27"/>
      <c r="G55" s="27"/>
      <c r="H55" s="27">
        <v>1907</v>
      </c>
      <c r="I55" s="27" t="e">
        <f>#REF!+#REF!+#REF!+#REF!+#REF!+#REF!+#REF!+#REF!+#REF!+#REF!+#REF!+#REF!+#REF!+#REF!+#REF!+#REF!+#REF!+#REF!+#REF!+#REF!+#REF!+#REF!+#REF!+#REF!</f>
        <v>#REF!</v>
      </c>
      <c r="J55" s="27" t="e">
        <f>#REF!+#REF!+#REF!+#REF!+#REF!+#REF!+#REF!+#REF!+#REF!+#REF!+#REF!+#REF!</f>
        <v>#REF!</v>
      </c>
      <c r="K55" s="27" t="e">
        <f>#REF!+#REF!+#REF!+#REF!+#REF!+#REF!+#REF!+#REF!+#REF!+#REF!+#REF!+#REF!</f>
        <v>#REF!</v>
      </c>
      <c r="M55" s="1">
        <v>9982</v>
      </c>
      <c r="N55" s="1">
        <v>17696</v>
      </c>
      <c r="O55" s="1">
        <v>2342</v>
      </c>
      <c r="P55" s="1">
        <v>15479</v>
      </c>
      <c r="Q55" s="1">
        <v>33347</v>
      </c>
      <c r="R55" s="1">
        <v>3145</v>
      </c>
    </row>
    <row r="56" spans="3:18">
      <c r="C56" s="27">
        <v>0</v>
      </c>
      <c r="D56" s="27">
        <v>6518</v>
      </c>
      <c r="E56" s="27"/>
      <c r="F56" s="27"/>
      <c r="G56" s="27"/>
      <c r="H56" s="27">
        <v>0</v>
      </c>
      <c r="I56" s="27" t="e">
        <f>#REF!+#REF!+#REF!+#REF!+#REF!+#REF!+#REF!+#REF!+#REF!+#REF!+#REF!+#REF!+#REF!+#REF!+#REF!+#REF!+#REF!+#REF!+#REF!+#REF!+#REF!+#REF!+#REF!+#REF!</f>
        <v>#REF!</v>
      </c>
      <c r="J56" s="27" t="e">
        <f>#REF!+#REF!+#REF!+#REF!+#REF!+#REF!+#REF!+#REF!+#REF!+#REF!+#REF!+#REF!</f>
        <v>#REF!</v>
      </c>
      <c r="K56" s="27" t="e">
        <f>#REF!+#REF!+#REF!+#REF!+#REF!+#REF!+#REF!+#REF!+#REF!+#REF!+#REF!+#REF!</f>
        <v>#REF!</v>
      </c>
      <c r="M56" s="1">
        <v>15454</v>
      </c>
      <c r="N56" s="1">
        <v>14892</v>
      </c>
      <c r="O56" s="1">
        <v>1907</v>
      </c>
      <c r="P56" s="1">
        <v>16555</v>
      </c>
      <c r="Q56" s="1">
        <v>19044</v>
      </c>
      <c r="R56" s="1">
        <v>2996</v>
      </c>
    </row>
    <row r="57" spans="3:18">
      <c r="C57" s="27">
        <v>0</v>
      </c>
      <c r="D57" s="27">
        <v>11467</v>
      </c>
      <c r="E57" s="27"/>
      <c r="F57" s="27"/>
      <c r="G57" s="27"/>
      <c r="H57" s="27">
        <v>0</v>
      </c>
      <c r="I57" s="27" t="e">
        <f>#REF!+#REF!+#REF!+#REF!+#REF!+#REF!+#REF!+#REF!+#REF!+#REF!+#REF!+#REF!+#REF!+#REF!+#REF!+#REF!+#REF!+#REF!+#REF!+#REF!+#REF!+#REF!+#REF!+#REF!</f>
        <v>#REF!</v>
      </c>
      <c r="J57" s="27" t="e">
        <f>#REF!+#REF!+#REF!+#REF!+#REF!+#REF!+#REF!+#REF!+#REF!+#REF!+#REF!+#REF!</f>
        <v>#REF!</v>
      </c>
      <c r="K57" s="27" t="e">
        <f>#REF!+#REF!+#REF!+#REF!+#REF!+#REF!+#REF!+#REF!+#REF!+#REF!+#REF!+#REF!</f>
        <v>#REF!</v>
      </c>
      <c r="M57" s="1">
        <v>0</v>
      </c>
      <c r="N57" s="1">
        <v>6518</v>
      </c>
      <c r="O57" s="1">
        <v>0</v>
      </c>
      <c r="P57" s="1">
        <v>0</v>
      </c>
      <c r="Q57" s="1">
        <v>10748</v>
      </c>
      <c r="R57" s="1">
        <v>0</v>
      </c>
    </row>
    <row r="58" spans="3:18">
      <c r="C58" s="27">
        <v>0</v>
      </c>
      <c r="D58" s="27">
        <v>5096</v>
      </c>
      <c r="E58" s="27"/>
      <c r="F58" s="27"/>
      <c r="G58" s="27"/>
      <c r="H58" s="27">
        <v>0</v>
      </c>
      <c r="I58" s="27" t="e">
        <f>#REF!+#REF!+#REF!+#REF!+#REF!+#REF!+#REF!+#REF!+#REF!+#REF!+#REF!+#REF!+#REF!+#REF!+#REF!+#REF!+#REF!+#REF!+#REF!+#REF!+#REF!+#REF!+#REF!+#REF!</f>
        <v>#REF!</v>
      </c>
      <c r="J58" s="27" t="e">
        <f>#REF!+#REF!+#REF!+#REF!+#REF!+#REF!+#REF!+#REF!+#REF!+#REF!+#REF!+#REF!</f>
        <v>#REF!</v>
      </c>
      <c r="K58" s="27" t="e">
        <f>#REF!+#REF!+#REF!+#REF!+#REF!+#REF!+#REF!+#REF!+#REF!+#REF!+#REF!+#REF!</f>
        <v>#REF!</v>
      </c>
      <c r="M58" s="1">
        <v>0</v>
      </c>
      <c r="N58" s="1">
        <v>11467</v>
      </c>
      <c r="O58" s="1">
        <v>0</v>
      </c>
      <c r="P58" s="1">
        <v>0</v>
      </c>
      <c r="Q58" s="1">
        <v>13807</v>
      </c>
      <c r="R58" s="1">
        <v>0</v>
      </c>
    </row>
    <row r="59" spans="3:18">
      <c r="C59" s="28">
        <v>364000</v>
      </c>
      <c r="D59" s="28">
        <v>617268</v>
      </c>
      <c r="E59" s="28"/>
      <c r="F59" s="28"/>
      <c r="G59" s="28"/>
      <c r="H59" s="28">
        <v>127830</v>
      </c>
      <c r="I59" s="28" t="e">
        <f t="shared" ref="I59:K59" si="1">SUM(I48:I58)</f>
        <v>#REF!</v>
      </c>
      <c r="J59" s="28" t="e">
        <f t="shared" si="1"/>
        <v>#REF!</v>
      </c>
      <c r="K59" s="28" t="e">
        <f t="shared" si="1"/>
        <v>#REF!</v>
      </c>
      <c r="M59" s="1">
        <v>0</v>
      </c>
      <c r="N59" s="1">
        <v>5096</v>
      </c>
      <c r="O59" s="1">
        <v>0</v>
      </c>
      <c r="P59" s="1">
        <v>0</v>
      </c>
      <c r="Q59" s="1">
        <v>8790</v>
      </c>
      <c r="R59" s="1">
        <v>0</v>
      </c>
    </row>
    <row r="60" spans="3:18">
      <c r="C60" s="28">
        <v>412448</v>
      </c>
      <c r="D60" s="28">
        <v>782851</v>
      </c>
      <c r="E60" s="28"/>
      <c r="F60" s="28"/>
      <c r="G60" s="28"/>
      <c r="H60" s="28">
        <v>162531</v>
      </c>
      <c r="I60" s="28" t="e">
        <f t="shared" ref="I60:K60" si="2">I47+I59</f>
        <v>#REF!</v>
      </c>
      <c r="J60" s="28" t="e">
        <f t="shared" si="2"/>
        <v>#REF!</v>
      </c>
      <c r="K60" s="28" t="e">
        <f t="shared" si="2"/>
        <v>#REF!</v>
      </c>
      <c r="M60" s="1">
        <v>364000</v>
      </c>
      <c r="N60" s="1">
        <v>617268</v>
      </c>
      <c r="O60" s="1">
        <v>127830</v>
      </c>
      <c r="P60" s="1">
        <v>1435432</v>
      </c>
      <c r="Q60" s="1">
        <v>1256738</v>
      </c>
      <c r="R60" s="1">
        <v>200233</v>
      </c>
    </row>
    <row r="61" spans="3:18">
      <c r="M61" s="1">
        <v>412448</v>
      </c>
      <c r="N61" s="1">
        <v>782851</v>
      </c>
      <c r="O61" s="1">
        <v>162531</v>
      </c>
      <c r="P61" s="1">
        <v>1553242</v>
      </c>
      <c r="Q61" s="1">
        <v>1619360</v>
      </c>
      <c r="R61" s="1">
        <v>265938</v>
      </c>
    </row>
  </sheetData>
  <mergeCells count="11">
    <mergeCell ref="C35:H35"/>
    <mergeCell ref="I35:K35"/>
    <mergeCell ref="Q4:S4"/>
    <mergeCell ref="A3:P3"/>
    <mergeCell ref="A2:P2"/>
    <mergeCell ref="A4:A5"/>
    <mergeCell ref="H4:J4"/>
    <mergeCell ref="K4:M4"/>
    <mergeCell ref="N4:P4"/>
    <mergeCell ref="B4:D4"/>
    <mergeCell ref="E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I16" sqref="I16"/>
    </sheetView>
  </sheetViews>
  <sheetFormatPr defaultRowHeight="12.75"/>
  <cols>
    <col min="1" max="1" width="23" style="1" customWidth="1"/>
    <col min="2" max="2" width="12.5703125" style="1" customWidth="1"/>
    <col min="3" max="3" width="11.42578125" style="1" customWidth="1"/>
    <col min="4" max="4" width="11.140625" style="1" customWidth="1"/>
    <col min="5" max="5" width="12.140625" style="1" customWidth="1"/>
    <col min="6" max="6" width="10.42578125" style="1" customWidth="1"/>
    <col min="7" max="7" width="10.85546875" style="1" customWidth="1"/>
    <col min="8" max="9" width="11.5703125" style="1" customWidth="1"/>
    <col min="10" max="16384" width="9.140625" style="1"/>
  </cols>
  <sheetData>
    <row r="2" spans="1:9">
      <c r="A2" s="91" t="s">
        <v>45</v>
      </c>
      <c r="B2" s="91"/>
      <c r="C2" s="91"/>
      <c r="D2" s="91"/>
      <c r="E2" s="91"/>
      <c r="F2" s="91"/>
      <c r="G2" s="91"/>
      <c r="H2" s="91"/>
      <c r="I2" s="91"/>
    </row>
    <row r="3" spans="1:9" ht="13.5" thickBot="1">
      <c r="A3" s="71" t="s">
        <v>56</v>
      </c>
      <c r="B3" s="71"/>
      <c r="C3" s="71"/>
      <c r="D3" s="71"/>
      <c r="E3" s="71"/>
      <c r="F3" s="71"/>
      <c r="G3" s="71"/>
      <c r="H3" s="71"/>
      <c r="I3" s="71"/>
    </row>
    <row r="4" spans="1:9" ht="15" customHeight="1" thickTop="1">
      <c r="A4" s="72" t="s">
        <v>48</v>
      </c>
      <c r="B4" s="34"/>
      <c r="C4" s="19"/>
      <c r="D4" s="19"/>
      <c r="E4" s="19"/>
      <c r="F4" s="20"/>
      <c r="G4" s="93" t="s">
        <v>47</v>
      </c>
      <c r="H4" s="94"/>
      <c r="I4" s="95"/>
    </row>
    <row r="5" spans="1:9">
      <c r="A5" s="73"/>
      <c r="B5" s="57">
        <v>2019</v>
      </c>
      <c r="C5" s="58">
        <v>2020</v>
      </c>
      <c r="D5" s="58">
        <v>2021</v>
      </c>
      <c r="E5" s="58">
        <v>2022</v>
      </c>
      <c r="F5" s="58">
        <v>2023</v>
      </c>
      <c r="G5" s="59" t="s">
        <v>51</v>
      </c>
      <c r="H5" s="60" t="s">
        <v>53</v>
      </c>
      <c r="I5" s="61" t="s">
        <v>52</v>
      </c>
    </row>
    <row r="6" spans="1:9">
      <c r="A6" s="3" t="s">
        <v>0</v>
      </c>
      <c r="B6" s="62">
        <v>4800</v>
      </c>
      <c r="C6" s="35">
        <v>5350</v>
      </c>
      <c r="D6" s="35">
        <v>1613</v>
      </c>
      <c r="E6" s="35">
        <v>13705</v>
      </c>
      <c r="F6" s="35">
        <v>11743</v>
      </c>
      <c r="G6" s="63">
        <v>185.52083333333331</v>
      </c>
      <c r="H6" s="63">
        <v>144.64583333333331</v>
      </c>
      <c r="I6" s="64">
        <v>-14.315943086464788</v>
      </c>
    </row>
    <row r="7" spans="1:9">
      <c r="A7" s="3" t="s">
        <v>1</v>
      </c>
      <c r="B7" s="62">
        <v>28390</v>
      </c>
      <c r="C7" s="35">
        <v>0</v>
      </c>
      <c r="D7" s="35">
        <v>2783</v>
      </c>
      <c r="E7" s="35">
        <v>26867</v>
      </c>
      <c r="F7" s="35">
        <v>36943</v>
      </c>
      <c r="G7" s="63">
        <v>-5.3645649876717165</v>
      </c>
      <c r="H7" s="63">
        <v>30.126805213103204</v>
      </c>
      <c r="I7" s="64">
        <v>37.503256783414599</v>
      </c>
    </row>
    <row r="8" spans="1:9">
      <c r="A8" s="3" t="s">
        <v>2</v>
      </c>
      <c r="B8" s="62">
        <v>1166</v>
      </c>
      <c r="C8" s="35">
        <v>2580</v>
      </c>
      <c r="D8" s="35">
        <v>273</v>
      </c>
      <c r="E8" s="35">
        <v>1637</v>
      </c>
      <c r="F8" s="35">
        <v>194</v>
      </c>
      <c r="G8" s="63">
        <v>40.394511149228137</v>
      </c>
      <c r="H8" s="63">
        <v>-83.36192109777015</v>
      </c>
      <c r="I8" s="64">
        <v>-88.149053145998778</v>
      </c>
    </row>
    <row r="9" spans="1:9">
      <c r="A9" s="3" t="s">
        <v>3</v>
      </c>
      <c r="B9" s="62">
        <v>3349</v>
      </c>
      <c r="C9" s="35">
        <v>2169</v>
      </c>
      <c r="D9" s="35">
        <v>948</v>
      </c>
      <c r="E9" s="35">
        <v>2548</v>
      </c>
      <c r="F9" s="35">
        <v>3974</v>
      </c>
      <c r="G9" s="63">
        <v>-23.91758733950433</v>
      </c>
      <c r="H9" s="63">
        <v>18.662287249925356</v>
      </c>
      <c r="I9" s="64">
        <v>55.965463108320243</v>
      </c>
    </row>
    <row r="10" spans="1:9">
      <c r="A10" s="3" t="s">
        <v>4</v>
      </c>
      <c r="B10" s="62">
        <v>10848</v>
      </c>
      <c r="C10" s="35">
        <v>8891</v>
      </c>
      <c r="D10" s="35">
        <v>6766</v>
      </c>
      <c r="E10" s="35">
        <v>15440</v>
      </c>
      <c r="F10" s="35">
        <v>20771</v>
      </c>
      <c r="G10" s="63">
        <v>42.330383480825958</v>
      </c>
      <c r="H10" s="63">
        <v>91.47308259587021</v>
      </c>
      <c r="I10" s="64">
        <v>34.527202072538856</v>
      </c>
    </row>
    <row r="11" spans="1:9">
      <c r="A11" s="3" t="s">
        <v>5</v>
      </c>
      <c r="B11" s="62">
        <v>8788</v>
      </c>
      <c r="C11" s="35">
        <v>6944</v>
      </c>
      <c r="D11" s="35">
        <v>2132</v>
      </c>
      <c r="E11" s="35">
        <v>7858</v>
      </c>
      <c r="F11" s="35">
        <v>9240</v>
      </c>
      <c r="G11" s="63">
        <v>-10.582612653618572</v>
      </c>
      <c r="H11" s="63">
        <v>5.1433773327264509</v>
      </c>
      <c r="I11" s="64">
        <v>17.587172308475441</v>
      </c>
    </row>
    <row r="12" spans="1:9">
      <c r="A12" s="3" t="s">
        <v>6</v>
      </c>
      <c r="B12" s="62">
        <v>549</v>
      </c>
      <c r="C12" s="35">
        <v>735</v>
      </c>
      <c r="D12" s="35">
        <v>42</v>
      </c>
      <c r="E12" s="35">
        <v>418</v>
      </c>
      <c r="F12" s="35">
        <v>314</v>
      </c>
      <c r="G12" s="63">
        <v>-23.861566484517304</v>
      </c>
      <c r="H12" s="63">
        <v>-42.80510018214936</v>
      </c>
      <c r="I12" s="64">
        <v>-24.880382775119614</v>
      </c>
    </row>
    <row r="13" spans="1:9">
      <c r="A13" s="3" t="s">
        <v>7</v>
      </c>
      <c r="B13" s="62">
        <v>1572</v>
      </c>
      <c r="C13" s="35">
        <v>0</v>
      </c>
      <c r="D13" s="35">
        <v>0</v>
      </c>
      <c r="E13" s="35">
        <v>0</v>
      </c>
      <c r="F13" s="35">
        <v>0</v>
      </c>
      <c r="G13" s="63">
        <v>-100</v>
      </c>
      <c r="H13" s="63">
        <v>-100</v>
      </c>
      <c r="I13" s="64" t="s">
        <v>57</v>
      </c>
    </row>
    <row r="14" spans="1:9">
      <c r="A14" s="3" t="s">
        <v>8</v>
      </c>
      <c r="B14" s="62">
        <v>0</v>
      </c>
      <c r="C14" s="35">
        <v>0</v>
      </c>
      <c r="D14" s="35">
        <v>0</v>
      </c>
      <c r="E14" s="35">
        <v>0</v>
      </c>
      <c r="F14" s="35">
        <v>0</v>
      </c>
      <c r="G14" s="63" t="s">
        <v>57</v>
      </c>
      <c r="H14" s="63" t="s">
        <v>57</v>
      </c>
      <c r="I14" s="64" t="s">
        <v>57</v>
      </c>
    </row>
    <row r="15" spans="1:9">
      <c r="A15" s="3" t="s">
        <v>9</v>
      </c>
      <c r="B15" s="62">
        <v>4691</v>
      </c>
      <c r="C15" s="35">
        <v>0</v>
      </c>
      <c r="D15" s="35">
        <v>0</v>
      </c>
      <c r="E15" s="35">
        <v>0</v>
      </c>
      <c r="F15" s="35">
        <v>0</v>
      </c>
      <c r="G15" s="63">
        <v>-100</v>
      </c>
      <c r="H15" s="63">
        <v>-100</v>
      </c>
      <c r="I15" s="64" t="s">
        <v>57</v>
      </c>
    </row>
    <row r="16" spans="1:9">
      <c r="A16" s="11" t="s">
        <v>10</v>
      </c>
      <c r="B16" s="65">
        <v>64153</v>
      </c>
      <c r="C16" s="65">
        <v>26669</v>
      </c>
      <c r="D16" s="65">
        <v>14557</v>
      </c>
      <c r="E16" s="65">
        <v>68473</v>
      </c>
      <c r="F16" s="65">
        <v>83179</v>
      </c>
      <c r="G16" s="66">
        <v>6.7339017660904332</v>
      </c>
      <c r="H16" s="66">
        <v>29.657225694823317</v>
      </c>
      <c r="I16" s="67">
        <v>21.47707855651133</v>
      </c>
    </row>
    <row r="17" spans="1:9">
      <c r="A17" s="3" t="s">
        <v>11</v>
      </c>
      <c r="B17" s="62">
        <v>6244</v>
      </c>
      <c r="C17" s="35">
        <v>8155</v>
      </c>
      <c r="D17" s="35">
        <v>1789</v>
      </c>
      <c r="E17" s="35">
        <v>13808</v>
      </c>
      <c r="F17" s="35">
        <v>16979</v>
      </c>
      <c r="G17" s="63">
        <v>121.14029468289557</v>
      </c>
      <c r="H17" s="63">
        <v>171.92504804612429</v>
      </c>
      <c r="I17" s="64">
        <v>22.964947856315177</v>
      </c>
    </row>
    <row r="18" spans="1:9">
      <c r="A18" s="3" t="s">
        <v>12</v>
      </c>
      <c r="B18" s="62">
        <v>221640</v>
      </c>
      <c r="C18" s="35">
        <v>123236</v>
      </c>
      <c r="D18" s="35">
        <v>41633</v>
      </c>
      <c r="E18" s="35">
        <v>136077</v>
      </c>
      <c r="F18" s="35">
        <v>219624</v>
      </c>
      <c r="G18" s="63">
        <v>-38.604493773687068</v>
      </c>
      <c r="H18" s="63">
        <v>-0.90958310774228446</v>
      </c>
      <c r="I18" s="64">
        <v>61.396856191714974</v>
      </c>
    </row>
    <row r="19" spans="1:9">
      <c r="A19" s="3" t="s">
        <v>13</v>
      </c>
      <c r="B19" s="62">
        <v>18207</v>
      </c>
      <c r="C19" s="35">
        <v>15982</v>
      </c>
      <c r="D19" s="35">
        <v>5076</v>
      </c>
      <c r="E19" s="35">
        <v>17350</v>
      </c>
      <c r="F19" s="35">
        <v>31437</v>
      </c>
      <c r="G19" s="63">
        <v>-4.7069808315483019</v>
      </c>
      <c r="H19" s="63">
        <v>72.664359861591691</v>
      </c>
      <c r="I19" s="64">
        <v>81.19308357348703</v>
      </c>
    </row>
    <row r="20" spans="1:9">
      <c r="A20" s="3" t="s">
        <v>14</v>
      </c>
      <c r="B20" s="62">
        <v>6475</v>
      </c>
      <c r="C20" s="35">
        <v>4895</v>
      </c>
      <c r="D20" s="35">
        <v>2975</v>
      </c>
      <c r="E20" s="35">
        <v>9987</v>
      </c>
      <c r="F20" s="35">
        <v>22206</v>
      </c>
      <c r="G20" s="63">
        <v>54.239382239382252</v>
      </c>
      <c r="H20" s="63">
        <v>242.94980694980697</v>
      </c>
      <c r="I20" s="64">
        <v>122.34905376990088</v>
      </c>
    </row>
    <row r="21" spans="1:9">
      <c r="A21" s="3" t="s">
        <v>15</v>
      </c>
      <c r="B21" s="62">
        <v>27439</v>
      </c>
      <c r="C21" s="35">
        <v>18027</v>
      </c>
      <c r="D21" s="35">
        <v>4120</v>
      </c>
      <c r="E21" s="35">
        <v>12208</v>
      </c>
      <c r="F21" s="35">
        <v>27787</v>
      </c>
      <c r="G21" s="63">
        <v>-55.508582674295702</v>
      </c>
      <c r="H21" s="63">
        <v>1.2682677940158094</v>
      </c>
      <c r="I21" s="64">
        <v>127.61304062909566</v>
      </c>
    </row>
    <row r="22" spans="1:9">
      <c r="A22" s="3" t="s">
        <v>16</v>
      </c>
      <c r="B22" s="62">
        <v>16191</v>
      </c>
      <c r="C22" s="35">
        <v>7767</v>
      </c>
      <c r="D22" s="35">
        <v>1744</v>
      </c>
      <c r="E22" s="35">
        <v>8785</v>
      </c>
      <c r="F22" s="35">
        <v>17498</v>
      </c>
      <c r="G22" s="63">
        <v>-45.741461305663641</v>
      </c>
      <c r="H22" s="63">
        <v>8.0723858933975592</v>
      </c>
      <c r="I22" s="64">
        <v>99.180421172453052</v>
      </c>
    </row>
    <row r="23" spans="1:9">
      <c r="A23" s="3" t="s">
        <v>17</v>
      </c>
      <c r="B23" s="62">
        <v>5273</v>
      </c>
      <c r="C23" s="35">
        <v>4947</v>
      </c>
      <c r="D23" s="35">
        <v>1877</v>
      </c>
      <c r="E23" s="35">
        <v>4604</v>
      </c>
      <c r="F23" s="35">
        <v>8630</v>
      </c>
      <c r="G23" s="63">
        <v>-12.687274796131231</v>
      </c>
      <c r="H23" s="63">
        <v>63.66394841646121</v>
      </c>
      <c r="I23" s="64">
        <v>87.445699391833202</v>
      </c>
    </row>
    <row r="24" spans="1:9">
      <c r="A24" s="3" t="s">
        <v>18</v>
      </c>
      <c r="B24" s="62">
        <v>3607</v>
      </c>
      <c r="C24" s="35">
        <v>2528</v>
      </c>
      <c r="D24" s="35">
        <v>1872</v>
      </c>
      <c r="E24" s="35">
        <v>3724</v>
      </c>
      <c r="F24" s="35">
        <v>4842</v>
      </c>
      <c r="G24" s="63">
        <v>3.2436928195175962</v>
      </c>
      <c r="H24" s="63">
        <v>34.238979761574704</v>
      </c>
      <c r="I24" s="64">
        <v>30.021482277121379</v>
      </c>
    </row>
    <row r="25" spans="1:9">
      <c r="A25" s="3" t="s">
        <v>19</v>
      </c>
      <c r="B25" s="62">
        <v>3040</v>
      </c>
      <c r="C25" s="35">
        <v>0</v>
      </c>
      <c r="D25" s="35">
        <v>855</v>
      </c>
      <c r="E25" s="35">
        <v>2261</v>
      </c>
      <c r="F25" s="35">
        <v>4008</v>
      </c>
      <c r="G25" s="63">
        <v>-25.624999999999996</v>
      </c>
      <c r="H25" s="63">
        <v>31.842105263157894</v>
      </c>
      <c r="I25" s="64">
        <v>77.266696152145073</v>
      </c>
    </row>
    <row r="26" spans="1:9">
      <c r="A26" s="3" t="s">
        <v>20</v>
      </c>
      <c r="B26" s="62">
        <v>0</v>
      </c>
      <c r="C26" s="35">
        <v>0</v>
      </c>
      <c r="D26" s="35">
        <v>952</v>
      </c>
      <c r="E26" s="35">
        <v>2114</v>
      </c>
      <c r="F26" s="35">
        <v>2661</v>
      </c>
      <c r="G26" s="63" t="s">
        <v>57</v>
      </c>
      <c r="H26" s="63" t="s">
        <v>57</v>
      </c>
      <c r="I26" s="64">
        <v>25.875118259224216</v>
      </c>
    </row>
    <row r="27" spans="1:9">
      <c r="A27" s="3" t="s">
        <v>49</v>
      </c>
      <c r="B27" s="62">
        <v>0</v>
      </c>
      <c r="C27" s="35">
        <v>0</v>
      </c>
      <c r="D27" s="35">
        <v>322</v>
      </c>
      <c r="E27" s="35">
        <v>1490</v>
      </c>
      <c r="F27" s="35">
        <v>1083</v>
      </c>
      <c r="G27" s="63" t="s">
        <v>57</v>
      </c>
      <c r="H27" s="63" t="s">
        <v>57</v>
      </c>
      <c r="I27" s="64">
        <v>-27.315436241610737</v>
      </c>
    </row>
    <row r="28" spans="1:9">
      <c r="A28" s="11" t="s">
        <v>21</v>
      </c>
      <c r="B28" s="65">
        <v>308116</v>
      </c>
      <c r="C28" s="65">
        <v>185537</v>
      </c>
      <c r="D28" s="65">
        <v>63215</v>
      </c>
      <c r="E28" s="65">
        <v>212408</v>
      </c>
      <c r="F28" s="65">
        <v>356755</v>
      </c>
      <c r="G28" s="66">
        <v>-31.062327175479364</v>
      </c>
      <c r="H28" s="66">
        <v>15.785937763699387</v>
      </c>
      <c r="I28" s="67">
        <v>67.957421566042726</v>
      </c>
    </row>
    <row r="29" spans="1:9" ht="13.5" thickBot="1">
      <c r="A29" s="14" t="s">
        <v>22</v>
      </c>
      <c r="B29" s="68">
        <v>372269</v>
      </c>
      <c r="C29" s="68">
        <v>212206</v>
      </c>
      <c r="D29" s="68">
        <v>77772</v>
      </c>
      <c r="E29" s="68">
        <v>280881</v>
      </c>
      <c r="F29" s="68">
        <v>439934</v>
      </c>
      <c r="G29" s="69">
        <v>-24.548914897560635</v>
      </c>
      <c r="H29" s="69">
        <v>18.176372461848821</v>
      </c>
      <c r="I29" s="70">
        <v>56.62647170865953</v>
      </c>
    </row>
    <row r="30" spans="1:9" ht="13.5" thickTop="1"/>
  </sheetData>
  <mergeCells count="4">
    <mergeCell ref="A2:I2"/>
    <mergeCell ref="A4:A5"/>
    <mergeCell ref="A3:I3"/>
    <mergeCell ref="G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>
      <selection activeCell="P15" sqref="P15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91" t="s">
        <v>50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3.5" thickTop="1">
      <c r="A3" s="96" t="s">
        <v>48</v>
      </c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>
      <c r="A4" s="97"/>
      <c r="B4" s="21" t="s">
        <v>26</v>
      </c>
      <c r="C4" s="21" t="s">
        <v>27</v>
      </c>
      <c r="D4" s="21" t="s">
        <v>28</v>
      </c>
      <c r="E4" s="21" t="s">
        <v>29</v>
      </c>
      <c r="F4" s="21" t="s">
        <v>30</v>
      </c>
      <c r="G4" s="21" t="s">
        <v>31</v>
      </c>
      <c r="H4" s="21" t="s">
        <v>32</v>
      </c>
      <c r="I4" s="21" t="s">
        <v>33</v>
      </c>
      <c r="J4" s="21" t="s">
        <v>34</v>
      </c>
      <c r="K4" s="21" t="s">
        <v>35</v>
      </c>
      <c r="L4" s="21" t="s">
        <v>36</v>
      </c>
      <c r="M4" s="21" t="s">
        <v>37</v>
      </c>
      <c r="N4" s="25" t="s">
        <v>43</v>
      </c>
    </row>
    <row r="5" spans="1:14">
      <c r="A5" s="3" t="s">
        <v>0</v>
      </c>
      <c r="B5" s="4">
        <v>4192</v>
      </c>
      <c r="C5" s="4">
        <v>3133</v>
      </c>
      <c r="D5" s="4">
        <v>4418</v>
      </c>
      <c r="E5" s="4"/>
      <c r="F5" s="4"/>
      <c r="G5" s="4"/>
      <c r="H5" s="4"/>
      <c r="I5" s="4"/>
      <c r="J5" s="4"/>
      <c r="K5" s="4"/>
      <c r="L5" s="4"/>
      <c r="M5" s="4"/>
      <c r="N5" s="5">
        <v>11743</v>
      </c>
    </row>
    <row r="6" spans="1:14">
      <c r="A6" s="3" t="s">
        <v>1</v>
      </c>
      <c r="B6" s="4">
        <v>14641</v>
      </c>
      <c r="C6" s="4">
        <v>9900</v>
      </c>
      <c r="D6" s="4">
        <v>12402</v>
      </c>
      <c r="E6" s="4"/>
      <c r="F6" s="4"/>
      <c r="G6" s="4"/>
      <c r="H6" s="4"/>
      <c r="I6" s="4"/>
      <c r="J6" s="4"/>
      <c r="K6" s="4"/>
      <c r="L6" s="4"/>
      <c r="M6" s="4"/>
      <c r="N6" s="5">
        <v>36943</v>
      </c>
    </row>
    <row r="7" spans="1:14">
      <c r="A7" s="3" t="s">
        <v>2</v>
      </c>
      <c r="B7" s="4">
        <v>133</v>
      </c>
      <c r="C7" s="4">
        <v>60</v>
      </c>
      <c r="D7" s="4">
        <v>1</v>
      </c>
      <c r="E7" s="4"/>
      <c r="F7" s="4"/>
      <c r="G7" s="4"/>
      <c r="H7" s="4"/>
      <c r="I7" s="4"/>
      <c r="J7" s="4"/>
      <c r="K7" s="4"/>
      <c r="L7" s="4"/>
      <c r="M7" s="4"/>
      <c r="N7" s="5">
        <v>194</v>
      </c>
    </row>
    <row r="8" spans="1:14">
      <c r="A8" s="3" t="s">
        <v>3</v>
      </c>
      <c r="B8" s="4">
        <v>1585</v>
      </c>
      <c r="C8" s="4">
        <v>1119</v>
      </c>
      <c r="D8" s="4">
        <v>1270</v>
      </c>
      <c r="E8" s="4"/>
      <c r="F8" s="4"/>
      <c r="G8" s="4"/>
      <c r="H8" s="4"/>
      <c r="I8" s="4"/>
      <c r="J8" s="4"/>
      <c r="K8" s="4"/>
      <c r="L8" s="4"/>
      <c r="M8" s="4"/>
      <c r="N8" s="5">
        <v>3974</v>
      </c>
    </row>
    <row r="9" spans="1:14">
      <c r="A9" s="3" t="s">
        <v>4</v>
      </c>
      <c r="B9" s="4">
        <v>7061</v>
      </c>
      <c r="C9" s="4">
        <v>5300</v>
      </c>
      <c r="D9" s="4">
        <v>8410</v>
      </c>
      <c r="E9" s="4"/>
      <c r="F9" s="4"/>
      <c r="G9" s="4"/>
      <c r="H9" s="4"/>
      <c r="I9" s="4"/>
      <c r="J9" s="4"/>
      <c r="K9" s="4"/>
      <c r="L9" s="4"/>
      <c r="M9" s="4"/>
      <c r="N9" s="5">
        <v>20771</v>
      </c>
    </row>
    <row r="10" spans="1:14">
      <c r="A10" s="3" t="s">
        <v>5</v>
      </c>
      <c r="B10" s="4">
        <v>3196</v>
      </c>
      <c r="C10" s="4">
        <v>2253</v>
      </c>
      <c r="D10" s="4">
        <v>3791</v>
      </c>
      <c r="E10" s="4"/>
      <c r="F10" s="4"/>
      <c r="G10" s="4"/>
      <c r="H10" s="4"/>
      <c r="I10" s="4"/>
      <c r="J10" s="4"/>
      <c r="K10" s="4"/>
      <c r="L10" s="4"/>
      <c r="M10" s="4"/>
      <c r="N10" s="5">
        <v>9240</v>
      </c>
    </row>
    <row r="11" spans="1:14">
      <c r="A11" s="3" t="s">
        <v>6</v>
      </c>
      <c r="B11" s="4">
        <v>132</v>
      </c>
      <c r="C11" s="4">
        <v>105</v>
      </c>
      <c r="D11" s="4">
        <v>77</v>
      </c>
      <c r="E11" s="4"/>
      <c r="F11" s="4"/>
      <c r="G11" s="4"/>
      <c r="H11" s="4"/>
      <c r="I11" s="4"/>
      <c r="J11" s="4"/>
      <c r="K11" s="4"/>
      <c r="L11" s="4"/>
      <c r="M11" s="4"/>
      <c r="N11" s="5">
        <v>314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/>
      <c r="F12" s="4"/>
      <c r="G12" s="4"/>
      <c r="H12" s="4"/>
      <c r="I12" s="4"/>
      <c r="J12" s="4"/>
      <c r="K12" s="4"/>
      <c r="L12" s="4"/>
      <c r="M12" s="4"/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/>
      <c r="F13" s="4"/>
      <c r="G13" s="4"/>
      <c r="H13" s="4"/>
      <c r="I13" s="4"/>
      <c r="J13" s="4"/>
      <c r="K13" s="4"/>
      <c r="L13" s="4"/>
      <c r="M13" s="4"/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/>
      <c r="F14" s="4"/>
      <c r="G14" s="4"/>
      <c r="H14" s="4"/>
      <c r="I14" s="4"/>
      <c r="J14" s="4"/>
      <c r="K14" s="4"/>
      <c r="L14" s="4"/>
      <c r="M14" s="4"/>
      <c r="N14" s="5">
        <v>0</v>
      </c>
    </row>
    <row r="15" spans="1:14">
      <c r="A15" s="11" t="s">
        <v>10</v>
      </c>
      <c r="B15" s="12">
        <v>30940</v>
      </c>
      <c r="C15" s="12">
        <v>21870</v>
      </c>
      <c r="D15" s="12">
        <v>30369</v>
      </c>
      <c r="E15" s="12"/>
      <c r="F15" s="12"/>
      <c r="G15" s="12"/>
      <c r="H15" s="12"/>
      <c r="I15" s="12"/>
      <c r="J15" s="12"/>
      <c r="K15" s="12"/>
      <c r="L15" s="12"/>
      <c r="M15" s="12"/>
      <c r="N15" s="13">
        <v>83179</v>
      </c>
    </row>
    <row r="16" spans="1:14">
      <c r="A16" s="3" t="s">
        <v>11</v>
      </c>
      <c r="B16" s="4">
        <v>6306</v>
      </c>
      <c r="C16" s="4">
        <v>4128</v>
      </c>
      <c r="D16" s="4">
        <v>6545</v>
      </c>
      <c r="E16" s="4"/>
      <c r="F16" s="4"/>
      <c r="G16" s="4"/>
      <c r="H16" s="4"/>
      <c r="I16" s="4"/>
      <c r="J16" s="4"/>
      <c r="K16" s="4"/>
      <c r="L16" s="4"/>
      <c r="M16" s="4"/>
      <c r="N16" s="5">
        <v>16979</v>
      </c>
    </row>
    <row r="17" spans="1:14">
      <c r="A17" s="3" t="s">
        <v>12</v>
      </c>
      <c r="B17" s="4">
        <v>73936</v>
      </c>
      <c r="C17" s="4">
        <v>56835</v>
      </c>
      <c r="D17" s="4">
        <v>88853</v>
      </c>
      <c r="E17" s="4"/>
      <c r="F17" s="4"/>
      <c r="G17" s="4"/>
      <c r="H17" s="4"/>
      <c r="I17" s="4"/>
      <c r="J17" s="4"/>
      <c r="K17" s="4"/>
      <c r="L17" s="4"/>
      <c r="M17" s="4"/>
      <c r="N17" s="5">
        <v>219624</v>
      </c>
    </row>
    <row r="18" spans="1:14">
      <c r="A18" s="3" t="s">
        <v>13</v>
      </c>
      <c r="B18" s="4">
        <v>10895</v>
      </c>
      <c r="C18" s="4">
        <v>9469</v>
      </c>
      <c r="D18" s="4">
        <v>11073</v>
      </c>
      <c r="E18" s="4"/>
      <c r="F18" s="4"/>
      <c r="G18" s="4"/>
      <c r="H18" s="4"/>
      <c r="I18" s="4"/>
      <c r="J18" s="4"/>
      <c r="K18" s="4"/>
      <c r="L18" s="4"/>
      <c r="M18" s="4"/>
      <c r="N18" s="5">
        <v>31437</v>
      </c>
    </row>
    <row r="19" spans="1:14">
      <c r="A19" s="3" t="s">
        <v>14</v>
      </c>
      <c r="B19" s="4">
        <v>7893</v>
      </c>
      <c r="C19" s="4">
        <v>6309</v>
      </c>
      <c r="D19" s="4">
        <v>8004</v>
      </c>
      <c r="E19" s="4"/>
      <c r="F19" s="4"/>
      <c r="G19" s="4"/>
      <c r="H19" s="4"/>
      <c r="I19" s="4"/>
      <c r="J19" s="4"/>
      <c r="K19" s="4"/>
      <c r="L19" s="4"/>
      <c r="M19" s="4"/>
      <c r="N19" s="5">
        <v>22206</v>
      </c>
    </row>
    <row r="20" spans="1:14">
      <c r="A20" s="3" t="s">
        <v>15</v>
      </c>
      <c r="B20" s="4">
        <v>9346</v>
      </c>
      <c r="C20" s="4">
        <v>6418</v>
      </c>
      <c r="D20" s="4">
        <v>12023</v>
      </c>
      <c r="E20" s="4"/>
      <c r="F20" s="4"/>
      <c r="G20" s="4"/>
      <c r="H20" s="4"/>
      <c r="I20" s="4"/>
      <c r="J20" s="4"/>
      <c r="K20" s="4"/>
      <c r="L20" s="4"/>
      <c r="M20" s="4"/>
      <c r="N20" s="5">
        <v>27787</v>
      </c>
    </row>
    <row r="21" spans="1:14">
      <c r="A21" s="3" t="s">
        <v>16</v>
      </c>
      <c r="B21" s="4">
        <v>5191</v>
      </c>
      <c r="C21" s="4">
        <v>3967</v>
      </c>
      <c r="D21" s="4">
        <v>8340</v>
      </c>
      <c r="E21" s="4"/>
      <c r="F21" s="4"/>
      <c r="G21" s="4"/>
      <c r="H21" s="4"/>
      <c r="I21" s="4"/>
      <c r="J21" s="4"/>
      <c r="K21" s="4"/>
      <c r="L21" s="4"/>
      <c r="M21" s="4"/>
      <c r="N21" s="5">
        <v>17498</v>
      </c>
    </row>
    <row r="22" spans="1:14">
      <c r="A22" s="3" t="s">
        <v>17</v>
      </c>
      <c r="B22" s="4">
        <v>3106</v>
      </c>
      <c r="C22" s="4">
        <v>2216</v>
      </c>
      <c r="D22" s="4">
        <v>3308</v>
      </c>
      <c r="E22" s="4"/>
      <c r="F22" s="4"/>
      <c r="G22" s="4"/>
      <c r="H22" s="4"/>
      <c r="I22" s="4"/>
      <c r="J22" s="4"/>
      <c r="K22" s="4"/>
      <c r="L22" s="4"/>
      <c r="M22" s="4"/>
      <c r="N22" s="5">
        <v>8630</v>
      </c>
    </row>
    <row r="23" spans="1:14">
      <c r="A23" s="3" t="s">
        <v>18</v>
      </c>
      <c r="B23" s="4">
        <v>2270</v>
      </c>
      <c r="C23" s="4">
        <v>1196</v>
      </c>
      <c r="D23" s="4">
        <v>1376</v>
      </c>
      <c r="E23" s="4"/>
      <c r="F23" s="4"/>
      <c r="G23" s="4"/>
      <c r="H23" s="4"/>
      <c r="I23" s="4"/>
      <c r="J23" s="4"/>
      <c r="K23" s="4"/>
      <c r="L23" s="4"/>
      <c r="M23" s="4"/>
      <c r="N23" s="5">
        <v>4842</v>
      </c>
    </row>
    <row r="24" spans="1:14">
      <c r="A24" s="3" t="s">
        <v>19</v>
      </c>
      <c r="B24" s="4">
        <v>1945</v>
      </c>
      <c r="C24" s="4">
        <v>866</v>
      </c>
      <c r="D24" s="4">
        <v>1197</v>
      </c>
      <c r="E24" s="4"/>
      <c r="F24" s="4"/>
      <c r="G24" s="4"/>
      <c r="H24" s="4"/>
      <c r="I24" s="4"/>
      <c r="J24" s="4"/>
      <c r="K24" s="4"/>
      <c r="L24" s="4"/>
      <c r="M24" s="4"/>
      <c r="N24" s="5">
        <v>4008</v>
      </c>
    </row>
    <row r="25" spans="1:14">
      <c r="A25" s="3" t="s">
        <v>20</v>
      </c>
      <c r="B25" s="4">
        <v>973</v>
      </c>
      <c r="C25" s="4">
        <v>828</v>
      </c>
      <c r="D25" s="4">
        <v>860</v>
      </c>
      <c r="E25" s="4"/>
      <c r="F25" s="4"/>
      <c r="G25" s="4"/>
      <c r="H25" s="4"/>
      <c r="I25" s="4"/>
      <c r="J25" s="4"/>
      <c r="K25" s="4"/>
      <c r="L25" s="4"/>
      <c r="M25" s="4"/>
      <c r="N25" s="5">
        <v>2661</v>
      </c>
    </row>
    <row r="26" spans="1:14">
      <c r="A26" s="3" t="s">
        <v>49</v>
      </c>
      <c r="B26" s="4">
        <v>490</v>
      </c>
      <c r="C26" s="4">
        <v>293</v>
      </c>
      <c r="D26" s="4">
        <v>300</v>
      </c>
      <c r="E26" s="4"/>
      <c r="F26" s="4"/>
      <c r="G26" s="4"/>
      <c r="H26" s="4"/>
      <c r="I26" s="4"/>
      <c r="J26" s="4"/>
      <c r="K26" s="4"/>
      <c r="L26" s="4"/>
      <c r="M26" s="4"/>
      <c r="N26" s="5">
        <v>1083</v>
      </c>
    </row>
    <row r="27" spans="1:14">
      <c r="A27" s="11" t="s">
        <v>21</v>
      </c>
      <c r="B27" s="12">
        <v>122351</v>
      </c>
      <c r="C27" s="12">
        <v>92525</v>
      </c>
      <c r="D27" s="12">
        <v>141879</v>
      </c>
      <c r="E27" s="12"/>
      <c r="F27" s="12"/>
      <c r="G27" s="12"/>
      <c r="H27" s="12"/>
      <c r="I27" s="12"/>
      <c r="J27" s="12"/>
      <c r="K27" s="12"/>
      <c r="L27" s="12"/>
      <c r="M27" s="12"/>
      <c r="N27" s="13">
        <v>356755</v>
      </c>
    </row>
    <row r="28" spans="1:14" ht="13.5" thickBot="1">
      <c r="A28" s="14" t="s">
        <v>22</v>
      </c>
      <c r="B28" s="15">
        <v>153291</v>
      </c>
      <c r="C28" s="15">
        <v>114395</v>
      </c>
      <c r="D28" s="15">
        <v>172248</v>
      </c>
      <c r="E28" s="15"/>
      <c r="F28" s="15"/>
      <c r="G28" s="15"/>
      <c r="H28" s="15"/>
      <c r="I28" s="15"/>
      <c r="J28" s="15"/>
      <c r="K28" s="15"/>
      <c r="L28" s="15"/>
      <c r="M28" s="15"/>
      <c r="N28" s="16">
        <v>439934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TABLO1</vt:lpstr>
      <vt:lpstr>TABLO3</vt:lpstr>
      <vt:lpstr>TABLO4</vt:lpstr>
      <vt:lpstr>TABLO6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tosun</cp:lastModifiedBy>
  <cp:lastPrinted>2022-03-07T11:02:41Z</cp:lastPrinted>
  <dcterms:created xsi:type="dcterms:W3CDTF">2020-02-10T08:46:49Z</dcterms:created>
  <dcterms:modified xsi:type="dcterms:W3CDTF">2023-04-04T10:24:15Z</dcterms:modified>
</cp:coreProperties>
</file>