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GM\Desktop\İSTATİSTİK\MÜZE\2023\"/>
    </mc:Choice>
  </mc:AlternateContent>
  <xr:revisionPtr revIDLastSave="0" documentId="13_ncr:1_{B78B1980-EE99-4E58-A3D3-4A7C4412F3A3}" xr6:coauthVersionLast="36" xr6:coauthVersionMax="36" xr10:uidLastSave="{00000000-0000-0000-0000-000000000000}"/>
  <bookViews>
    <workbookView xWindow="-120" yWindow="60" windowWidth="20730" windowHeight="10980" xr2:uid="{00000000-000D-0000-FFFF-FFFF00000000}"/>
  </bookViews>
  <sheets>
    <sheet name="TABLO1" sheetId="2" r:id="rId1"/>
    <sheet name="TABLO3" sheetId="6" r:id="rId2"/>
    <sheet name="TABLO4" sheetId="7" r:id="rId3"/>
    <sheet name="TABLO6" sheetId="9" r:id="rId4"/>
  </sheets>
  <calcPr calcId="191029"/>
</workbook>
</file>

<file path=xl/calcChain.xml><?xml version="1.0" encoding="utf-8"?>
<calcChain xmlns="http://schemas.openxmlformats.org/spreadsheetml/2006/main">
  <c r="H58" i="6" l="1"/>
  <c r="G58" i="6"/>
  <c r="F58" i="6"/>
  <c r="H57" i="6"/>
  <c r="G57" i="6"/>
  <c r="F57" i="6"/>
  <c r="H56" i="6"/>
  <c r="G56" i="6"/>
  <c r="F56" i="6"/>
  <c r="H55" i="6"/>
  <c r="G55" i="6"/>
  <c r="F55" i="6"/>
  <c r="H54" i="6"/>
  <c r="G54" i="6"/>
  <c r="F54" i="6"/>
  <c r="H53" i="6"/>
  <c r="G53" i="6"/>
  <c r="F53" i="6"/>
  <c r="H52" i="6"/>
  <c r="G52" i="6"/>
  <c r="F52" i="6"/>
  <c r="H51" i="6"/>
  <c r="G51" i="6"/>
  <c r="F51" i="6"/>
  <c r="H50" i="6"/>
  <c r="G50" i="6"/>
  <c r="F50" i="6"/>
  <c r="H49" i="6"/>
  <c r="G49" i="6"/>
  <c r="F49" i="6"/>
  <c r="H48" i="6"/>
  <c r="H59" i="6" s="1"/>
  <c r="G48" i="6"/>
  <c r="G59" i="6" s="1"/>
  <c r="F48" i="6"/>
  <c r="F59" i="6" s="1"/>
  <c r="H46" i="6"/>
  <c r="G46" i="6"/>
  <c r="F46" i="6"/>
  <c r="H45" i="6"/>
  <c r="G45" i="6"/>
  <c r="F45" i="6"/>
  <c r="H44" i="6"/>
  <c r="G44" i="6"/>
  <c r="F44" i="6"/>
  <c r="H43" i="6"/>
  <c r="G43" i="6"/>
  <c r="F43" i="6"/>
  <c r="H42" i="6"/>
  <c r="G42" i="6"/>
  <c r="F42" i="6"/>
  <c r="H41" i="6"/>
  <c r="G41" i="6"/>
  <c r="F41" i="6"/>
  <c r="H40" i="6"/>
  <c r="G40" i="6"/>
  <c r="F40" i="6"/>
  <c r="H39" i="6"/>
  <c r="G39" i="6"/>
  <c r="F39" i="6"/>
  <c r="H38" i="6"/>
  <c r="G38" i="6"/>
  <c r="F38" i="6"/>
  <c r="H37" i="6"/>
  <c r="H47" i="6" s="1"/>
  <c r="H60" i="6" s="1"/>
  <c r="G37" i="6"/>
  <c r="G47" i="6" s="1"/>
  <c r="F37" i="6"/>
  <c r="F47" i="6" s="1"/>
  <c r="G60" i="6" l="1"/>
  <c r="F60" i="6"/>
</calcChain>
</file>

<file path=xl/sharedStrings.xml><?xml version="1.0" encoding="utf-8"?>
<sst xmlns="http://schemas.openxmlformats.org/spreadsheetml/2006/main" count="165" uniqueCount="58">
  <si>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</si>
  <si>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</si>
  <si>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</si>
  <si>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</si>
  <si>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</si>
  <si>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</si>
  <si>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</si>
  <si>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</si>
  <si>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</si>
  <si>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</si>
  <si>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</si>
  <si>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</si>
  <si>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</si>
  <si>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</si>
  <si>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</si>
  <si>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</si>
  <si>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</si>
  <si>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</si>
  <si>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</si>
  <si>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</si>
  <si>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</si>
  <si>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</si>
  <si>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</si>
  <si>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</si>
  <si>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</si>
  <si>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</si>
  <si>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</si>
  <si>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</si>
  <si>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</si>
  <si>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</si>
  <si>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</si>
  <si>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</si>
  <si>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</si>
  <si>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</si>
  <si>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</si>
  <si>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</si>
  <si>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</si>
  <si>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</si>
  <si>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</si>
  <si>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</si>
  <si>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</si>
  <si>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</si>
  <si>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</si>
  <si>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</si>
  <si>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</si>
  <si>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</si>
  <si>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</si>
  <si>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</si>
  <si>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</si>
  <si>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</si>
  <si>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2022 YILINDA İZMİR İLİNE BAĞLI MÜZELERİN ZİYARETÇİLERİNİN AYLIK DAĞILIMI</t>
  </si>
  <si>
    <t>2022/2019</t>
  </si>
  <si>
    <t>2023/2022</t>
  </si>
  <si>
    <t>2023/2019</t>
  </si>
  <si>
    <t>2022/2021</t>
  </si>
  <si>
    <t>2 AYLIK TOPLAM</t>
  </si>
  <si>
    <t>OCAK-ŞUBAT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</si>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</sst>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"/>
  </numFmts>
  <fonts count="8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Albertus Medium"/>
      <charset val="162"/>
    </font>
    <font>
      <b/>
      <sz val="10"/>
      <color theme="1"/>
      <name val="Albertus"/>
      <charset val="162"/>
    </font>
    <font>
      <b/>
      <sz val="10"/>
      <color theme="1"/>
      <name val="Albertus Medium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2" xfId="0" applyFont="1" applyBorder="1"/>
    <xf numFmtId="3" fontId="1" fillId="0" borderId="1" xfId="0" applyNumberFormat="1" applyFont="1" applyBorder="1"/>
    <xf numFmtId="3" fontId="1" fillId="0" borderId="13" xfId="0" applyNumberFormat="1" applyFont="1" applyBorder="1"/>
    <xf numFmtId="0" fontId="1" fillId="0" borderId="1" xfId="0" applyFont="1" applyBorder="1"/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3" xfId="0" applyNumberFormat="1" applyFont="1" applyBorder="1"/>
    <xf numFmtId="0" fontId="2" fillId="2" borderId="1" xfId="0" applyFont="1" applyFill="1" applyBorder="1"/>
    <xf numFmtId="0" fontId="2" fillId="2" borderId="12" xfId="0" applyFont="1" applyFill="1" applyBorder="1"/>
    <xf numFmtId="3" fontId="2" fillId="2" borderId="1" xfId="0" applyNumberFormat="1" applyFont="1" applyFill="1" applyBorder="1"/>
    <xf numFmtId="3" fontId="2" fillId="2" borderId="13" xfId="0" applyNumberFormat="1" applyFont="1" applyFill="1" applyBorder="1"/>
    <xf numFmtId="0" fontId="2" fillId="2" borderId="14" xfId="0" applyFont="1" applyFill="1" applyBorder="1"/>
    <xf numFmtId="3" fontId="2" fillId="2" borderId="15" xfId="0" applyNumberFormat="1" applyFont="1" applyFill="1" applyBorder="1"/>
    <xf numFmtId="3" fontId="2" fillId="2" borderId="16" xfId="0" applyNumberFormat="1" applyFont="1" applyFill="1" applyBorder="1"/>
    <xf numFmtId="0" fontId="2" fillId="2" borderId="13" xfId="0" applyFont="1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4" fillId="0" borderId="0" xfId="0" applyFont="1"/>
    <xf numFmtId="164" fontId="1" fillId="0" borderId="1" xfId="0" applyNumberFormat="1" applyFont="1" applyBorder="1"/>
    <xf numFmtId="164" fontId="2" fillId="2" borderId="1" xfId="0" applyNumberFormat="1" applyFont="1" applyFill="1" applyBorder="1"/>
    <xf numFmtId="164" fontId="3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5" fillId="0" borderId="23" xfId="0" applyNumberFormat="1" applyFont="1" applyFill="1" applyBorder="1"/>
    <xf numFmtId="164" fontId="2" fillId="2" borderId="23" xfId="0" applyNumberFormat="1" applyFont="1" applyFill="1" applyBorder="1"/>
    <xf numFmtId="164" fontId="2" fillId="2" borderId="24" xfId="0" applyNumberFormat="1" applyFont="1" applyFill="1" applyBorder="1"/>
    <xf numFmtId="0" fontId="2" fillId="2" borderId="10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/>
    </xf>
    <xf numFmtId="164" fontId="1" fillId="0" borderId="23" xfId="0" applyNumberFormat="1" applyFont="1" applyBorder="1"/>
    <xf numFmtId="2" fontId="7" fillId="2" borderId="1" xfId="0" applyNumberFormat="1" applyFont="1" applyFill="1" applyBorder="1"/>
    <xf numFmtId="2" fontId="7" fillId="2" borderId="15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2" borderId="25" xfId="0" applyFont="1" applyFill="1" applyBorder="1"/>
    <xf numFmtId="0" fontId="2" fillId="2" borderId="5" xfId="0" applyFont="1" applyFill="1" applyBorder="1" applyAlignment="1">
      <alignment wrapText="1"/>
    </xf>
    <xf numFmtId="164" fontId="5" fillId="0" borderId="26" xfId="0" applyNumberFormat="1" applyFont="1" applyFill="1" applyBorder="1"/>
    <xf numFmtId="164" fontId="1" fillId="0" borderId="4" xfId="0" applyNumberFormat="1" applyFont="1" applyBorder="1"/>
    <xf numFmtId="2" fontId="1" fillId="0" borderId="4" xfId="0" applyNumberFormat="1" applyFont="1" applyBorder="1"/>
    <xf numFmtId="2" fontId="2" fillId="2" borderId="1" xfId="0" applyNumberFormat="1" applyFont="1" applyFill="1" applyBorder="1"/>
    <xf numFmtId="2" fontId="7" fillId="2" borderId="13" xfId="0" applyNumberFormat="1" applyFont="1" applyFill="1" applyBorder="1"/>
    <xf numFmtId="2" fontId="7" fillId="2" borderId="16" xfId="0" applyNumberFormat="1" applyFont="1" applyFill="1" applyBorder="1"/>
    <xf numFmtId="0" fontId="2" fillId="2" borderId="35" xfId="0" applyFont="1" applyFill="1" applyBorder="1"/>
    <xf numFmtId="0" fontId="2" fillId="2" borderId="36" xfId="0" applyFont="1" applyFill="1" applyBorder="1"/>
    <xf numFmtId="2" fontId="1" fillId="0" borderId="37" xfId="0" applyNumberFormat="1" applyFont="1" applyBorder="1"/>
    <xf numFmtId="0" fontId="2" fillId="2" borderId="38" xfId="0" applyFont="1" applyFill="1" applyBorder="1"/>
    <xf numFmtId="2" fontId="1" fillId="0" borderId="35" xfId="0" applyNumberFormat="1" applyFont="1" applyBorder="1"/>
    <xf numFmtId="0" fontId="2" fillId="2" borderId="39" xfId="0" applyFont="1" applyFill="1" applyBorder="1"/>
    <xf numFmtId="164" fontId="2" fillId="2" borderId="40" xfId="0" applyNumberFormat="1" applyFont="1" applyFill="1" applyBorder="1"/>
    <xf numFmtId="2" fontId="7" fillId="2" borderId="41" xfId="0" applyNumberFormat="1" applyFont="1" applyFill="1" applyBorder="1"/>
    <xf numFmtId="2" fontId="2" fillId="2" borderId="42" xfId="0" applyNumberFormat="1" applyFont="1" applyFill="1" applyBorder="1"/>
    <xf numFmtId="164" fontId="7" fillId="2" borderId="40" xfId="0" applyNumberFormat="1" applyFont="1" applyFill="1" applyBorder="1"/>
    <xf numFmtId="2" fontId="7" fillId="2" borderId="42" xfId="0" applyNumberFormat="1" applyFont="1" applyFill="1" applyBorder="1"/>
    <xf numFmtId="0" fontId="2" fillId="0" borderId="29" xfId="0" applyFont="1" applyFill="1" applyBorder="1"/>
    <xf numFmtId="164" fontId="2" fillId="0" borderId="29" xfId="0" applyNumberFormat="1" applyFont="1" applyFill="1" applyBorder="1"/>
    <xf numFmtId="2" fontId="7" fillId="0" borderId="29" xfId="0" applyNumberFormat="1" applyFont="1" applyFill="1" applyBorder="1"/>
    <xf numFmtId="2" fontId="2" fillId="0" borderId="29" xfId="0" applyNumberFormat="1" applyFont="1" applyFill="1" applyBorder="1"/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7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İZMİR'E BAĞLI MÜZELERİN ZİYARETÇİ SAYILARI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TABLO1!$C$4:$C$6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2020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TABLO1!$C$7:$C$18</c:f>
              <c:numCache>
                <c:formatCode>###\ ###\ ###</c:formatCode>
                <c:ptCount val="12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2-4DFA-95F4-272879EDB755}"/>
            </c:ext>
          </c:extLst>
        </c:ser>
        <c:ser>
          <c:idx val="1"/>
          <c:order val="1"/>
          <c:tx>
            <c:strRef>
              <c:f>TABLO1!$D$4:$D$6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2021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TABLO1!$D$7:$D$18</c:f>
              <c:numCache>
                <c:formatCode>###\ ###\ ###</c:formatCode>
                <c:ptCount val="12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8">
                  <c:v>187775</c:v>
                </c:pt>
                <c:pt idx="9">
                  <c:v>198786</c:v>
                </c:pt>
                <c:pt idx="10">
                  <c:v>149190</c:v>
                </c:pt>
                <c:pt idx="11">
                  <c:v>83118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2-4DFA-95F4-272879EDB755}"/>
            </c:ext>
          </c:extLst>
        </c:ser>
        <c:ser>
          <c:idx val="2"/>
          <c:order val="2"/>
          <c:tx>
            <c:strRef>
              <c:f>TABLO1!$E$4:$E$6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2022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TABLO1!$E$7:$E$18</c:f>
              <c:numCache>
                <c:formatCode>###\ ###\ ###</c:formatCode>
                <c:ptCount val="12"/>
                <c:pt idx="0">
                  <c:v>75648</c:v>
                </c:pt>
                <c:pt idx="1">
                  <c:v>76569</c:v>
                </c:pt>
                <c:pt idx="2">
                  <c:v>128664</c:v>
                </c:pt>
                <c:pt idx="3">
                  <c:v>212657</c:v>
                </c:pt>
                <c:pt idx="4">
                  <c:v>401887</c:v>
                </c:pt>
                <c:pt idx="5">
                  <c:v>329617</c:v>
                </c:pt>
                <c:pt idx="6">
                  <c:v>437234</c:v>
                </c:pt>
                <c:pt idx="7">
                  <c:v>503510</c:v>
                </c:pt>
                <c:pt idx="8">
                  <c:v>419015</c:v>
                </c:pt>
                <c:pt idx="9">
                  <c:v>445562</c:v>
                </c:pt>
                <c:pt idx="10">
                  <c:v>247891</c:v>
                </c:pt>
                <c:pt idx="11">
                  <c:v>160286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2-4DFA-95F4-272879EDB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893632"/>
        <c:axId val="99895168"/>
        <c:axId val="0"/>
      </c:bar3DChart>
      <c:catAx>
        <c:axId val="9989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895168"/>
        <c:crosses val="autoZero"/>
        <c:auto val="1"/>
        <c:lblAlgn val="ctr"/>
        <c:lblOffset val="100"/>
        <c:noMultiLvlLbl val="0"/>
      </c:catAx>
      <c:valAx>
        <c:axId val="9989516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9989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aseline="0">
          <a:latin typeface="+mn-lt"/>
          <a:cs typeface="Times New Roman" panose="02020603050405020304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ARKEOLOJİ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6C-4873-9770-49E177E47E2C}"/>
                </c:ext>
              </c:extLst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ATATÜRK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C-4873-9770-49E177E47E2C}"/>
                </c:ext>
              </c:extLst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C-4873-9770-49E177E47E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TABLO4!$A$6:$A$27</c:f>
              <c:strCache>
                <c:ptCount val="22"/>
                <c:pt idx="0">
                  <c:v>ARKEOLOJİ MÜZESİ</c:v>
                </c:pt>
                <c:pt idx="1">
                  <c:v>ATATÜRK MÜZESİ</c:v>
                </c:pt>
                <c:pt idx="2">
                  <c:v>TARİH VE SANAT MÜZ.</c:v>
                </c:pt>
                <c:pt idx="3">
                  <c:v>BERGAMA MÜZ.</c:v>
                </c:pt>
                <c:pt idx="4">
                  <c:v>EFES MÜZ.</c:v>
                </c:pt>
                <c:pt idx="5">
                  <c:v>ÇEŞME MÜZ.</c:v>
                </c:pt>
                <c:pt idx="6">
                  <c:v>ÖDEMİŞ MÜZ.</c:v>
                </c:pt>
                <c:pt idx="7">
                  <c:v>TİRE MÜZ.</c:v>
                </c:pt>
                <c:pt idx="8">
                  <c:v>ÇAKIRAĞA KONAĞI</c:v>
                </c:pt>
                <c:pt idx="9">
                  <c:v>ETNOGRAFYA</c:v>
                </c:pt>
                <c:pt idx="10">
                  <c:v>MÜZE TOPLAM</c:v>
                </c:pt>
                <c:pt idx="11">
                  <c:v>AGORA</c:v>
                </c:pt>
                <c:pt idx="12">
                  <c:v>EFES</c:v>
                </c:pt>
                <c:pt idx="13">
                  <c:v>ST. JEAN</c:v>
                </c:pt>
                <c:pt idx="14">
                  <c:v>YAMAÇ EVLERİ</c:v>
                </c:pt>
                <c:pt idx="15">
                  <c:v>AKROPOL</c:v>
                </c:pt>
                <c:pt idx="16">
                  <c:v>ASKLEPİON</c:v>
                </c:pt>
                <c:pt idx="17">
                  <c:v>BAZİLİKA</c:v>
                </c:pt>
                <c:pt idx="18">
                  <c:v>TEOS ÖRENYERİ</c:v>
                </c:pt>
                <c:pt idx="19">
                  <c:v>METROPOLİS</c:v>
                </c:pt>
                <c:pt idx="20">
                  <c:v>KLAROS</c:v>
                </c:pt>
                <c:pt idx="21">
                  <c:v>KLAZOMENAİ</c:v>
                </c:pt>
              </c:strCache>
            </c:strRef>
          </c:cat>
          <c:val>
            <c:numRef>
              <c:f>TABLO4!$F$6:$F$27</c:f>
              <c:numCache>
                <c:formatCode>###\ ###\ ###</c:formatCode>
                <c:ptCount val="22"/>
                <c:pt idx="0">
                  <c:v>7325</c:v>
                </c:pt>
                <c:pt idx="1">
                  <c:v>24541</c:v>
                </c:pt>
                <c:pt idx="2">
                  <c:v>193</c:v>
                </c:pt>
                <c:pt idx="3">
                  <c:v>2704</c:v>
                </c:pt>
                <c:pt idx="4">
                  <c:v>12361</c:v>
                </c:pt>
                <c:pt idx="5">
                  <c:v>5449</c:v>
                </c:pt>
                <c:pt idx="6">
                  <c:v>237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52810</c:v>
                </c:pt>
                <c:pt idx="11">
                  <c:v>10434</c:v>
                </c:pt>
                <c:pt idx="12">
                  <c:v>130771</c:v>
                </c:pt>
                <c:pt idx="13">
                  <c:v>20364</c:v>
                </c:pt>
                <c:pt idx="14">
                  <c:v>14202</c:v>
                </c:pt>
                <c:pt idx="15">
                  <c:v>15764</c:v>
                </c:pt>
                <c:pt idx="16">
                  <c:v>9158</c:v>
                </c:pt>
                <c:pt idx="17">
                  <c:v>5322</c:v>
                </c:pt>
                <c:pt idx="18">
                  <c:v>3466</c:v>
                </c:pt>
                <c:pt idx="19">
                  <c:v>2811</c:v>
                </c:pt>
                <c:pt idx="20">
                  <c:v>1801</c:v>
                </c:pt>
                <c:pt idx="21">
                  <c:v>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C-4873-9770-49E177E47E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1238248</xdr:colOff>
      <xdr:row>2</xdr:row>
      <xdr:rowOff>152400</xdr:rowOff>
    </xdr:from>
    <xdr:to>
      <xdr:col>27</xdr:col>
      <xdr:colOff>76199</xdr:colOff>
      <xdr:row>39</xdr:row>
      <xdr:rowOff>1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</cdr:x>
      <cdr:y>0.01418</cdr:y>
    </cdr:from>
    <cdr:to>
      <cdr:x>0.45173</cdr:x>
      <cdr:y>0.17431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943351" y="809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114299</xdr:colOff>
      <xdr:row>3</xdr:row>
      <xdr:rowOff>52386</xdr:rowOff>
    </xdr:from>
    <xdr:to>
      <xdr:col>23</xdr:col>
      <xdr:colOff>342900</xdr:colOff>
      <xdr:row>32</xdr:row>
      <xdr:rowOff>85725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21"/>
  <sheetViews>
    <sheetView tabSelected="1" workbookViewId="0">
      <selection activeCell="A32" sqref="A32"/>
    </sheetView>
  </sheetViews>
  <sheetFormatPr defaultRowHeight="12.75"/>
  <cols>
    <col min="1" max="1" width="18.28515625" style="1" customWidth="1"/>
    <col min="2" max="2" width="12.85546875" style="1" customWidth="1"/>
    <col min="3" max="3" width="10.7109375" style="1" customWidth="1"/>
    <col min="4" max="4" width="11" style="1" customWidth="1"/>
    <col min="5" max="5" width="11.140625" style="1" customWidth="1"/>
    <col min="6" max="6" width="10" style="1" customWidth="1"/>
    <col min="7" max="7" width="11.140625" style="1" customWidth="1"/>
    <col min="8" max="8" width="10.5703125" style="1" customWidth="1"/>
    <col min="9" max="9" width="12.140625" style="1" customWidth="1"/>
    <col min="10" max="10" width="23.42578125" style="1" customWidth="1"/>
    <col min="11" max="16384" width="9.140625" style="1"/>
  </cols>
  <sheetData>
    <row r="3" spans="1:10" ht="15.75" customHeight="1" thickBot="1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5.75" customHeight="1">
      <c r="A4" s="73"/>
      <c r="B4" s="76" t="s">
        <v>39</v>
      </c>
      <c r="C4" s="77"/>
      <c r="D4" s="77"/>
      <c r="E4" s="77"/>
      <c r="F4" s="82"/>
      <c r="G4" s="76" t="s">
        <v>40</v>
      </c>
      <c r="H4" s="77"/>
      <c r="I4" s="78"/>
      <c r="J4" s="8"/>
    </row>
    <row r="5" spans="1:10" ht="15" customHeight="1">
      <c r="A5" s="74"/>
      <c r="B5" s="79" t="s">
        <v>41</v>
      </c>
      <c r="C5" s="80"/>
      <c r="D5" s="80"/>
      <c r="E5" s="80"/>
      <c r="F5" s="83"/>
      <c r="G5" s="79" t="s">
        <v>42</v>
      </c>
      <c r="H5" s="80"/>
      <c r="I5" s="81"/>
      <c r="J5" s="8"/>
    </row>
    <row r="6" spans="1:10">
      <c r="A6" s="75"/>
      <c r="B6" s="34">
        <v>2019</v>
      </c>
      <c r="C6" s="19">
        <v>2020</v>
      </c>
      <c r="D6" s="19">
        <v>2021</v>
      </c>
      <c r="E6" s="19">
        <v>2022</v>
      </c>
      <c r="F6" s="19">
        <v>2023</v>
      </c>
      <c r="G6" s="19" t="s">
        <v>54</v>
      </c>
      <c r="H6" s="45" t="s">
        <v>53</v>
      </c>
      <c r="I6" s="53" t="s">
        <v>52</v>
      </c>
      <c r="J6" s="8"/>
    </row>
    <row r="7" spans="1:10">
      <c r="A7" s="54" t="s">
        <v>26</v>
      </c>
      <c r="B7" s="35">
        <v>90406</v>
      </c>
      <c r="C7" s="29">
        <v>113675</v>
      </c>
      <c r="D7" s="29">
        <v>14992</v>
      </c>
      <c r="E7" s="29">
        <v>75648</v>
      </c>
      <c r="F7" s="29">
        <v>153291</v>
      </c>
      <c r="G7" s="9">
        <v>404.58911419423691</v>
      </c>
      <c r="H7" s="9">
        <v>69.558436386965468</v>
      </c>
      <c r="I7" s="55">
        <v>102.63721446700509</v>
      </c>
      <c r="J7" s="8"/>
    </row>
    <row r="8" spans="1:10">
      <c r="A8" s="54" t="s">
        <v>27</v>
      </c>
      <c r="B8" s="35">
        <v>108321</v>
      </c>
      <c r="C8" s="29">
        <v>76403</v>
      </c>
      <c r="D8" s="29">
        <v>21877</v>
      </c>
      <c r="E8" s="29">
        <v>76569</v>
      </c>
      <c r="F8" s="29">
        <v>114395</v>
      </c>
      <c r="G8" s="9">
        <v>249.9977144946748</v>
      </c>
      <c r="H8" s="9">
        <v>5.6074076125589789</v>
      </c>
      <c r="I8" s="55">
        <v>49.401193694576136</v>
      </c>
      <c r="J8" s="8"/>
    </row>
    <row r="9" spans="1:10">
      <c r="A9" s="54" t="s">
        <v>28</v>
      </c>
      <c r="B9" s="35">
        <v>173542</v>
      </c>
      <c r="C9" s="29">
        <v>44613</v>
      </c>
      <c r="D9" s="29">
        <v>40903</v>
      </c>
      <c r="E9" s="29">
        <v>128664</v>
      </c>
      <c r="F9" s="29">
        <v>0</v>
      </c>
      <c r="G9" s="9">
        <v>214.55883431533138</v>
      </c>
      <c r="H9" s="9"/>
      <c r="I9" s="55"/>
      <c r="J9" s="8"/>
    </row>
    <row r="10" spans="1:10">
      <c r="A10" s="54" t="s">
        <v>29</v>
      </c>
      <c r="B10" s="35">
        <v>306745</v>
      </c>
      <c r="C10" s="29">
        <v>0</v>
      </c>
      <c r="D10" s="29">
        <v>38306</v>
      </c>
      <c r="E10" s="29">
        <v>212657</v>
      </c>
      <c r="F10" s="29">
        <v>0</v>
      </c>
      <c r="G10" s="9">
        <v>455.15323970135222</v>
      </c>
      <c r="H10" s="9"/>
      <c r="I10" s="55"/>
      <c r="J10" s="8"/>
    </row>
    <row r="11" spans="1:10">
      <c r="A11" s="54" t="s">
        <v>30</v>
      </c>
      <c r="B11" s="35">
        <v>299441</v>
      </c>
      <c r="C11" s="29">
        <v>0</v>
      </c>
      <c r="D11" s="29">
        <v>40946</v>
      </c>
      <c r="E11" s="29">
        <v>401887</v>
      </c>
      <c r="F11" s="29">
        <v>0</v>
      </c>
      <c r="G11" s="9">
        <v>881.50490890441074</v>
      </c>
      <c r="H11" s="9"/>
      <c r="I11" s="55"/>
      <c r="J11" s="8"/>
    </row>
    <row r="12" spans="1:10">
      <c r="A12" s="54" t="s">
        <v>31</v>
      </c>
      <c r="B12" s="35">
        <v>316361</v>
      </c>
      <c r="C12" s="29">
        <v>22885</v>
      </c>
      <c r="D12" s="29">
        <v>127729</v>
      </c>
      <c r="E12" s="29">
        <v>329617</v>
      </c>
      <c r="F12" s="29">
        <v>0</v>
      </c>
      <c r="G12" s="9">
        <v>158.05964189808108</v>
      </c>
      <c r="H12" s="9"/>
      <c r="I12" s="55"/>
      <c r="J12" s="8"/>
    </row>
    <row r="13" spans="1:10">
      <c r="A13" s="54" t="s">
        <v>32</v>
      </c>
      <c r="B13" s="35">
        <v>356504</v>
      </c>
      <c r="C13" s="29">
        <v>84548</v>
      </c>
      <c r="D13" s="29">
        <v>284174</v>
      </c>
      <c r="E13" s="29">
        <v>437234</v>
      </c>
      <c r="F13" s="29">
        <v>0</v>
      </c>
      <c r="G13" s="9">
        <v>53.861366627488792</v>
      </c>
      <c r="H13" s="9"/>
      <c r="I13" s="55"/>
      <c r="J13" s="8"/>
    </row>
    <row r="14" spans="1:10">
      <c r="A14" s="54" t="s">
        <v>33</v>
      </c>
      <c r="B14" s="35">
        <v>369370</v>
      </c>
      <c r="C14" s="29">
        <v>121753</v>
      </c>
      <c r="D14" s="29">
        <v>253129</v>
      </c>
      <c r="E14" s="29">
        <v>503510</v>
      </c>
      <c r="F14" s="29">
        <v>0</v>
      </c>
      <c r="G14" s="9">
        <v>98.914387525727989</v>
      </c>
      <c r="H14" s="9"/>
      <c r="I14" s="55"/>
      <c r="J14" s="8"/>
    </row>
    <row r="15" spans="1:10">
      <c r="A15" s="54" t="s">
        <v>34</v>
      </c>
      <c r="B15" s="35">
        <v>313284</v>
      </c>
      <c r="C15" s="29">
        <v>89757</v>
      </c>
      <c r="D15" s="29">
        <v>187775</v>
      </c>
      <c r="E15" s="29">
        <v>419015</v>
      </c>
      <c r="F15" s="29">
        <v>0</v>
      </c>
      <c r="G15" s="9">
        <v>123.14738383703903</v>
      </c>
      <c r="H15" s="9"/>
      <c r="I15" s="55"/>
      <c r="J15" s="8"/>
    </row>
    <row r="16" spans="1:10">
      <c r="A16" s="54" t="s">
        <v>35</v>
      </c>
      <c r="B16" s="35">
        <v>321498</v>
      </c>
      <c r="C16" s="29">
        <v>78061</v>
      </c>
      <c r="D16" s="29">
        <v>198786</v>
      </c>
      <c r="E16" s="29">
        <v>445562</v>
      </c>
      <c r="F16" s="29">
        <v>0</v>
      </c>
      <c r="G16" s="9">
        <v>124.14153914259556</v>
      </c>
      <c r="H16" s="9"/>
      <c r="I16" s="55"/>
      <c r="J16" s="8"/>
    </row>
    <row r="17" spans="1:10">
      <c r="A17" s="54" t="s">
        <v>36</v>
      </c>
      <c r="B17" s="35">
        <v>205258</v>
      </c>
      <c r="C17" s="29">
        <v>39134</v>
      </c>
      <c r="D17" s="29">
        <v>149190</v>
      </c>
      <c r="E17" s="29">
        <v>247891</v>
      </c>
      <c r="F17" s="29">
        <v>0</v>
      </c>
      <c r="G17" s="9">
        <v>66.157919431597307</v>
      </c>
      <c r="H17" s="9"/>
      <c r="I17" s="55"/>
      <c r="J17" s="8"/>
    </row>
    <row r="18" spans="1:10" ht="13.5" thickBot="1">
      <c r="A18" s="56" t="s">
        <v>37</v>
      </c>
      <c r="B18" s="47">
        <v>131881</v>
      </c>
      <c r="C18" s="48">
        <v>16010</v>
      </c>
      <c r="D18" s="48">
        <v>83118</v>
      </c>
      <c r="E18" s="48">
        <v>160286</v>
      </c>
      <c r="F18" s="48">
        <v>0</v>
      </c>
      <c r="G18" s="49">
        <v>92.841502442310926</v>
      </c>
      <c r="H18" s="49"/>
      <c r="I18" s="57"/>
      <c r="J18" s="8"/>
    </row>
    <row r="19" spans="1:10" ht="13.5" thickBot="1">
      <c r="A19" s="58" t="s">
        <v>55</v>
      </c>
      <c r="B19" s="62">
        <v>198727</v>
      </c>
      <c r="C19" s="62">
        <v>190078</v>
      </c>
      <c r="D19" s="62">
        <v>36869</v>
      </c>
      <c r="E19" s="62">
        <v>152217</v>
      </c>
      <c r="F19" s="62">
        <v>267686</v>
      </c>
      <c r="G19" s="60">
        <v>312.85904147115457</v>
      </c>
      <c r="H19" s="60">
        <v>34.700367841309941</v>
      </c>
      <c r="I19" s="63">
        <v>75.858149878134512</v>
      </c>
      <c r="J19" s="8"/>
    </row>
    <row r="20" spans="1:10" ht="13.5" thickBot="1">
      <c r="A20" s="58" t="s">
        <v>44</v>
      </c>
      <c r="B20" s="59">
        <v>2992611</v>
      </c>
      <c r="C20" s="59">
        <v>686839</v>
      </c>
      <c r="D20" s="59">
        <v>1440925</v>
      </c>
      <c r="E20" s="59">
        <v>3438540</v>
      </c>
      <c r="F20" s="59">
        <v>267686</v>
      </c>
      <c r="G20" s="60">
        <v>138.63421066328922</v>
      </c>
      <c r="H20" s="60"/>
      <c r="I20" s="61"/>
      <c r="J20" s="8"/>
    </row>
    <row r="21" spans="1:10">
      <c r="A21" s="64"/>
      <c r="B21" s="65"/>
      <c r="C21" s="65"/>
      <c r="D21" s="65"/>
      <c r="E21" s="65"/>
      <c r="F21" s="65"/>
      <c r="G21" s="66"/>
      <c r="H21" s="66"/>
      <c r="I21" s="67"/>
      <c r="J21" s="8"/>
    </row>
  </sheetData>
  <mergeCells count="6">
    <mergeCell ref="A3:J3"/>
    <mergeCell ref="A4:A6"/>
    <mergeCell ref="G4:I4"/>
    <mergeCell ref="G5:I5"/>
    <mergeCell ref="B4:F4"/>
    <mergeCell ref="B5:F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61"/>
  <sheetViews>
    <sheetView workbookViewId="0">
      <selection activeCell="C21" sqref="C21"/>
    </sheetView>
  </sheetViews>
  <sheetFormatPr defaultRowHeight="12.75"/>
  <cols>
    <col min="1" max="1" width="24.5703125" style="1" customWidth="1"/>
    <col min="2" max="2" width="15.5703125" style="1" customWidth="1"/>
    <col min="3" max="3" width="13.85546875" style="1" customWidth="1"/>
    <col min="4" max="4" width="15.5703125" style="1" customWidth="1"/>
    <col min="5" max="5" width="13.140625" style="1" customWidth="1"/>
    <col min="6" max="7" width="13.85546875" style="1" customWidth="1"/>
    <col min="8" max="8" width="11.140625" style="1" customWidth="1"/>
    <col min="9" max="9" width="12" style="1" customWidth="1"/>
    <col min="10" max="10" width="13.7109375" style="1" customWidth="1"/>
    <col min="11" max="11" width="10.85546875" style="1" customWidth="1"/>
    <col min="12" max="12" width="12" style="1" customWidth="1"/>
    <col min="13" max="14" width="13.5703125" style="1" customWidth="1"/>
    <col min="15" max="15" width="11.140625" style="1" customWidth="1"/>
    <col min="16" max="16" width="12.28515625" style="1" customWidth="1"/>
    <col min="17" max="16384" width="9.140625" style="1"/>
  </cols>
  <sheetData>
    <row r="2" spans="1:16">
      <c r="A2" s="88" t="s">
        <v>45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33"/>
    </row>
    <row r="3" spans="1:16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32"/>
    </row>
    <row r="4" spans="1:16" ht="15" customHeight="1">
      <c r="A4" s="89" t="s">
        <v>48</v>
      </c>
      <c r="B4" s="84">
        <v>2019</v>
      </c>
      <c r="C4" s="85"/>
      <c r="D4" s="85"/>
      <c r="E4" s="84">
        <v>2021</v>
      </c>
      <c r="F4" s="85"/>
      <c r="G4" s="85"/>
      <c r="H4" s="84">
        <v>2022</v>
      </c>
      <c r="I4" s="85"/>
      <c r="J4" s="85"/>
      <c r="K4" s="84">
        <v>2023</v>
      </c>
      <c r="L4" s="85"/>
      <c r="M4" s="86"/>
      <c r="N4" s="84" t="s">
        <v>46</v>
      </c>
      <c r="O4" s="85"/>
      <c r="P4" s="86"/>
    </row>
    <row r="5" spans="1:16">
      <c r="A5" s="70"/>
      <c r="B5" s="20" t="s">
        <v>25</v>
      </c>
      <c r="C5" s="20" t="s">
        <v>24</v>
      </c>
      <c r="D5" s="20" t="s">
        <v>23</v>
      </c>
      <c r="E5" s="20" t="s">
        <v>25</v>
      </c>
      <c r="F5" s="20" t="s">
        <v>24</v>
      </c>
      <c r="G5" s="20" t="s">
        <v>23</v>
      </c>
      <c r="H5" s="20" t="s">
        <v>25</v>
      </c>
      <c r="I5" s="20" t="s">
        <v>24</v>
      </c>
      <c r="J5" s="20" t="s">
        <v>23</v>
      </c>
      <c r="K5" s="20" t="s">
        <v>25</v>
      </c>
      <c r="L5" s="20" t="s">
        <v>24</v>
      </c>
      <c r="M5" s="20" t="s">
        <v>23</v>
      </c>
      <c r="N5" s="20" t="s">
        <v>51</v>
      </c>
      <c r="O5" s="11" t="s">
        <v>53</v>
      </c>
      <c r="P5" s="11" t="s">
        <v>52</v>
      </c>
    </row>
    <row r="6" spans="1:16">
      <c r="A6" s="6" t="s">
        <v>0</v>
      </c>
      <c r="B6" s="29">
        <v>1108</v>
      </c>
      <c r="C6" s="29">
        <v>611</v>
      </c>
      <c r="D6" s="29">
        <v>1182</v>
      </c>
      <c r="E6" s="29">
        <v>146</v>
      </c>
      <c r="F6" s="29">
        <v>486</v>
      </c>
      <c r="G6" s="29">
        <v>130</v>
      </c>
      <c r="H6" s="29">
        <v>729</v>
      </c>
      <c r="I6" s="29">
        <v>5717</v>
      </c>
      <c r="J6" s="29">
        <v>1140</v>
      </c>
      <c r="K6" s="29">
        <v>1495</v>
      </c>
      <c r="L6" s="29">
        <v>4460</v>
      </c>
      <c r="M6" s="29">
        <v>1370</v>
      </c>
      <c r="N6" s="9">
        <v>161.49603584970697</v>
      </c>
      <c r="O6" s="9">
        <v>152.49913822819718</v>
      </c>
      <c r="P6" s="9">
        <v>-3.4405483785921454</v>
      </c>
    </row>
    <row r="7" spans="1:16">
      <c r="A7" s="6" t="s">
        <v>1</v>
      </c>
      <c r="B7" s="29">
        <v>0</v>
      </c>
      <c r="C7" s="29">
        <v>17585</v>
      </c>
      <c r="D7" s="29">
        <v>0</v>
      </c>
      <c r="E7" s="40">
        <v>0</v>
      </c>
      <c r="F7" s="29">
        <v>1114</v>
      </c>
      <c r="G7" s="40">
        <v>0</v>
      </c>
      <c r="H7" s="29">
        <v>0</v>
      </c>
      <c r="I7" s="29">
        <v>16481</v>
      </c>
      <c r="J7" s="29">
        <v>0</v>
      </c>
      <c r="K7" s="29">
        <v>0</v>
      </c>
      <c r="L7" s="29">
        <v>24541</v>
      </c>
      <c r="M7" s="29">
        <v>0</v>
      </c>
      <c r="N7" s="9">
        <v>-6.2780779073073667</v>
      </c>
      <c r="O7" s="9">
        <v>39.556440147853287</v>
      </c>
      <c r="P7" s="9">
        <v>48.90479946605182</v>
      </c>
    </row>
    <row r="8" spans="1:16">
      <c r="A8" s="6" t="s">
        <v>2</v>
      </c>
      <c r="B8" s="29">
        <v>455</v>
      </c>
      <c r="C8" s="29">
        <v>95</v>
      </c>
      <c r="D8" s="29">
        <v>191</v>
      </c>
      <c r="E8" s="29">
        <v>81</v>
      </c>
      <c r="F8" s="29">
        <v>28</v>
      </c>
      <c r="G8" s="29">
        <v>9</v>
      </c>
      <c r="H8" s="29">
        <v>207</v>
      </c>
      <c r="I8" s="29">
        <v>639</v>
      </c>
      <c r="J8" s="29">
        <v>69</v>
      </c>
      <c r="K8" s="29">
        <v>0</v>
      </c>
      <c r="L8" s="29">
        <v>0</v>
      </c>
      <c r="M8" s="29">
        <v>193</v>
      </c>
      <c r="N8" s="9">
        <v>23.481781376518217</v>
      </c>
      <c r="O8" s="9">
        <v>-73.954116059379217</v>
      </c>
      <c r="P8" s="9">
        <v>-78.907103825136616</v>
      </c>
    </row>
    <row r="9" spans="1:16">
      <c r="A9" s="6" t="s">
        <v>3</v>
      </c>
      <c r="B9" s="29">
        <v>571</v>
      </c>
      <c r="C9" s="29">
        <v>669</v>
      </c>
      <c r="D9" s="29">
        <v>421</v>
      </c>
      <c r="E9" s="29">
        <v>103</v>
      </c>
      <c r="F9" s="29">
        <v>254</v>
      </c>
      <c r="G9" s="29">
        <v>19</v>
      </c>
      <c r="H9" s="29">
        <v>339</v>
      </c>
      <c r="I9" s="29">
        <v>1228</v>
      </c>
      <c r="J9" s="29">
        <v>141</v>
      </c>
      <c r="K9" s="29">
        <v>348</v>
      </c>
      <c r="L9" s="29">
        <v>2063</v>
      </c>
      <c r="M9" s="29">
        <v>293</v>
      </c>
      <c r="N9" s="9">
        <v>2.8296207104154147</v>
      </c>
      <c r="O9" s="9">
        <v>62.793497892835639</v>
      </c>
      <c r="P9" s="9">
        <v>58.313817330210767</v>
      </c>
    </row>
    <row r="10" spans="1:16">
      <c r="A10" s="6" t="s">
        <v>4</v>
      </c>
      <c r="B10" s="29">
        <v>2412</v>
      </c>
      <c r="C10" s="29">
        <v>1173</v>
      </c>
      <c r="D10" s="29">
        <v>2438</v>
      </c>
      <c r="E10" s="29">
        <v>439</v>
      </c>
      <c r="F10" s="29">
        <v>2954</v>
      </c>
      <c r="G10" s="29">
        <v>230</v>
      </c>
      <c r="H10" s="29">
        <v>1605</v>
      </c>
      <c r="I10" s="29">
        <v>6709</v>
      </c>
      <c r="J10" s="29">
        <v>604</v>
      </c>
      <c r="K10" s="29">
        <v>2471</v>
      </c>
      <c r="L10" s="29">
        <v>8803</v>
      </c>
      <c r="M10" s="29">
        <v>1087</v>
      </c>
      <c r="N10" s="9">
        <v>48.065747966129834</v>
      </c>
      <c r="O10" s="9">
        <v>105.22995185123692</v>
      </c>
      <c r="P10" s="9">
        <v>38.607311056290648</v>
      </c>
    </row>
    <row r="11" spans="1:16">
      <c r="A11" s="6" t="s">
        <v>5</v>
      </c>
      <c r="B11" s="29">
        <v>2826</v>
      </c>
      <c r="C11" s="29">
        <v>986</v>
      </c>
      <c r="D11" s="29">
        <v>620</v>
      </c>
      <c r="E11" s="29">
        <v>368</v>
      </c>
      <c r="F11" s="29">
        <v>240</v>
      </c>
      <c r="G11" s="29">
        <v>242</v>
      </c>
      <c r="H11" s="29">
        <v>1350</v>
      </c>
      <c r="I11" s="29">
        <v>706</v>
      </c>
      <c r="J11" s="29">
        <v>897</v>
      </c>
      <c r="K11" s="29">
        <v>2030</v>
      </c>
      <c r="L11" s="29">
        <v>1366</v>
      </c>
      <c r="M11" s="29">
        <v>2053</v>
      </c>
      <c r="N11" s="9">
        <v>-33.370938628158839</v>
      </c>
      <c r="O11" s="9">
        <v>22.946750902527068</v>
      </c>
      <c r="P11" s="9">
        <v>84.524212665086367</v>
      </c>
    </row>
    <row r="12" spans="1:16">
      <c r="A12" s="6" t="s">
        <v>6</v>
      </c>
      <c r="B12" s="29">
        <v>156</v>
      </c>
      <c r="C12" s="29">
        <v>168</v>
      </c>
      <c r="D12" s="29">
        <v>38</v>
      </c>
      <c r="E12" s="29">
        <v>14</v>
      </c>
      <c r="F12" s="29">
        <v>16</v>
      </c>
      <c r="G12" s="29">
        <v>0</v>
      </c>
      <c r="H12" s="29">
        <v>108</v>
      </c>
      <c r="I12" s="29">
        <v>110</v>
      </c>
      <c r="J12" s="29">
        <v>12</v>
      </c>
      <c r="K12" s="29">
        <v>99</v>
      </c>
      <c r="L12" s="29">
        <v>99</v>
      </c>
      <c r="M12" s="29">
        <v>39</v>
      </c>
      <c r="N12" s="9">
        <v>-36.46408839779005</v>
      </c>
      <c r="O12" s="9">
        <v>-34.530386740331487</v>
      </c>
      <c r="P12" s="9">
        <v>3.0434782608695699</v>
      </c>
    </row>
    <row r="13" spans="1:16">
      <c r="A13" s="6" t="s">
        <v>7</v>
      </c>
      <c r="B13" s="29">
        <v>0</v>
      </c>
      <c r="C13" s="29">
        <v>962</v>
      </c>
      <c r="D13" s="29">
        <v>0</v>
      </c>
      <c r="E13" s="40">
        <v>0</v>
      </c>
      <c r="F13" s="29">
        <v>0</v>
      </c>
      <c r="G13" s="40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9">
        <v>-100</v>
      </c>
      <c r="O13" s="9">
        <v>-100</v>
      </c>
      <c r="P13" s="9" t="s">
        <v>57</v>
      </c>
    </row>
    <row r="14" spans="1:16">
      <c r="A14" s="6" t="s">
        <v>8</v>
      </c>
      <c r="B14" s="29">
        <v>0</v>
      </c>
      <c r="C14" s="29">
        <v>0</v>
      </c>
      <c r="D14" s="29">
        <v>0</v>
      </c>
      <c r="E14" s="40">
        <v>0</v>
      </c>
      <c r="F14" s="40">
        <v>0</v>
      </c>
      <c r="G14" s="40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9" t="s">
        <v>57</v>
      </c>
      <c r="O14" s="9" t="s">
        <v>57</v>
      </c>
      <c r="P14" s="9" t="s">
        <v>57</v>
      </c>
    </row>
    <row r="15" spans="1:16">
      <c r="A15" s="6" t="s">
        <v>9</v>
      </c>
      <c r="B15" s="29">
        <v>0</v>
      </c>
      <c r="C15" s="29">
        <v>2792</v>
      </c>
      <c r="D15" s="29">
        <v>0</v>
      </c>
      <c r="E15" s="40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9">
        <v>-100</v>
      </c>
      <c r="O15" s="9">
        <v>-100</v>
      </c>
      <c r="P15" s="9" t="s">
        <v>57</v>
      </c>
    </row>
    <row r="16" spans="1:16">
      <c r="A16" s="11" t="s">
        <v>10</v>
      </c>
      <c r="B16" s="30">
        <v>7528</v>
      </c>
      <c r="C16" s="30">
        <v>25041</v>
      </c>
      <c r="D16" s="30">
        <v>4890</v>
      </c>
      <c r="E16" s="30">
        <v>1151</v>
      </c>
      <c r="F16" s="30">
        <v>5092</v>
      </c>
      <c r="G16" s="30">
        <v>630</v>
      </c>
      <c r="H16" s="30">
        <v>4338</v>
      </c>
      <c r="I16" s="30">
        <v>31590</v>
      </c>
      <c r="J16" s="30">
        <v>2863</v>
      </c>
      <c r="K16" s="30">
        <v>6443</v>
      </c>
      <c r="L16" s="30">
        <v>41332</v>
      </c>
      <c r="M16" s="30">
        <v>5035</v>
      </c>
      <c r="N16" s="42">
        <v>3.5558877706292291</v>
      </c>
      <c r="O16" s="42">
        <v>40.980805680877765</v>
      </c>
      <c r="P16" s="50">
        <v>36.139826248356584</v>
      </c>
    </row>
    <row r="17" spans="1:16">
      <c r="A17" s="6" t="s">
        <v>11</v>
      </c>
      <c r="B17" s="29">
        <v>1988</v>
      </c>
      <c r="C17" s="29">
        <v>289</v>
      </c>
      <c r="D17" s="29">
        <v>1173</v>
      </c>
      <c r="E17" s="29">
        <v>385</v>
      </c>
      <c r="F17" s="29">
        <v>419</v>
      </c>
      <c r="G17" s="29">
        <v>0</v>
      </c>
      <c r="H17" s="29">
        <v>2556</v>
      </c>
      <c r="I17" s="29">
        <v>4243</v>
      </c>
      <c r="J17" s="29">
        <v>0</v>
      </c>
      <c r="K17" s="29">
        <v>3349</v>
      </c>
      <c r="L17" s="29">
        <v>7085</v>
      </c>
      <c r="M17" s="29">
        <v>0</v>
      </c>
      <c r="N17" s="9">
        <v>97.072463768115938</v>
      </c>
      <c r="O17" s="9">
        <v>202.43478260869568</v>
      </c>
      <c r="P17" s="9">
        <v>53.463744668333568</v>
      </c>
    </row>
    <row r="18" spans="1:16">
      <c r="A18" s="6" t="s">
        <v>12</v>
      </c>
      <c r="B18" s="29">
        <v>93599</v>
      </c>
      <c r="C18" s="29">
        <v>10519</v>
      </c>
      <c r="D18" s="29">
        <v>14071</v>
      </c>
      <c r="E18" s="29">
        <v>5440</v>
      </c>
      <c r="F18" s="29">
        <v>12047</v>
      </c>
      <c r="G18" s="29">
        <v>2963</v>
      </c>
      <c r="H18" s="29">
        <v>24437</v>
      </c>
      <c r="I18" s="29">
        <v>35550</v>
      </c>
      <c r="J18" s="29">
        <v>10545</v>
      </c>
      <c r="K18" s="29">
        <v>66788</v>
      </c>
      <c r="L18" s="29">
        <v>46401</v>
      </c>
      <c r="M18" s="29">
        <v>17582</v>
      </c>
      <c r="N18" s="9">
        <v>-40.322703466481656</v>
      </c>
      <c r="O18" s="9">
        <v>10.645660763692044</v>
      </c>
      <c r="P18" s="9">
        <v>85.406623943741849</v>
      </c>
    </row>
    <row r="19" spans="1:16">
      <c r="A19" s="6" t="s">
        <v>13</v>
      </c>
      <c r="B19" s="29">
        <v>7012</v>
      </c>
      <c r="C19" s="29">
        <v>555</v>
      </c>
      <c r="D19" s="29">
        <v>657</v>
      </c>
      <c r="E19" s="29">
        <v>681</v>
      </c>
      <c r="F19" s="29">
        <v>1365</v>
      </c>
      <c r="G19" s="29">
        <v>168</v>
      </c>
      <c r="H19" s="29">
        <v>4650</v>
      </c>
      <c r="I19" s="29">
        <v>4423</v>
      </c>
      <c r="J19" s="29">
        <v>677</v>
      </c>
      <c r="K19" s="29">
        <v>8245</v>
      </c>
      <c r="L19" s="29">
        <v>10803</v>
      </c>
      <c r="M19" s="29">
        <v>1316</v>
      </c>
      <c r="N19" s="9">
        <v>18.555447470817121</v>
      </c>
      <c r="O19" s="9">
        <v>147.61673151750975</v>
      </c>
      <c r="P19" s="9">
        <v>108.86153846153847</v>
      </c>
    </row>
    <row r="20" spans="1:16">
      <c r="A20" s="6" t="s">
        <v>14</v>
      </c>
      <c r="B20" s="29">
        <v>1829</v>
      </c>
      <c r="C20" s="29">
        <v>631</v>
      </c>
      <c r="D20" s="29">
        <v>973</v>
      </c>
      <c r="E20" s="29">
        <v>764</v>
      </c>
      <c r="F20" s="29">
        <v>638</v>
      </c>
      <c r="G20" s="29">
        <v>0</v>
      </c>
      <c r="H20" s="29">
        <v>3987</v>
      </c>
      <c r="I20" s="29">
        <v>1159</v>
      </c>
      <c r="J20" s="29">
        <v>0</v>
      </c>
      <c r="K20" s="29">
        <v>8234</v>
      </c>
      <c r="L20" s="29">
        <v>5968</v>
      </c>
      <c r="M20" s="29">
        <v>0</v>
      </c>
      <c r="N20" s="9">
        <v>49.898048354209145</v>
      </c>
      <c r="O20" s="9">
        <v>313.6906495776289</v>
      </c>
      <c r="P20" s="9">
        <v>175.98134473377382</v>
      </c>
    </row>
    <row r="21" spans="1:16">
      <c r="A21" s="6" t="s">
        <v>15</v>
      </c>
      <c r="B21" s="29">
        <v>10829</v>
      </c>
      <c r="C21" s="29">
        <v>889</v>
      </c>
      <c r="D21" s="29">
        <v>2803</v>
      </c>
      <c r="E21" s="29">
        <v>376</v>
      </c>
      <c r="F21" s="29">
        <v>1308</v>
      </c>
      <c r="G21" s="29">
        <v>0</v>
      </c>
      <c r="H21" s="29">
        <v>1716</v>
      </c>
      <c r="I21" s="29">
        <v>5525</v>
      </c>
      <c r="J21" s="29">
        <v>0</v>
      </c>
      <c r="K21" s="29">
        <v>5574</v>
      </c>
      <c r="L21" s="29">
        <v>10190</v>
      </c>
      <c r="M21" s="29">
        <v>0</v>
      </c>
      <c r="N21" s="9">
        <v>-50.134288272157555</v>
      </c>
      <c r="O21" s="9">
        <v>8.5600165277873508</v>
      </c>
      <c r="P21" s="9">
        <v>117.70473691479077</v>
      </c>
    </row>
    <row r="22" spans="1:16">
      <c r="A22" s="6" t="s">
        <v>16</v>
      </c>
      <c r="B22" s="29">
        <v>5600</v>
      </c>
      <c r="C22" s="29">
        <v>428</v>
      </c>
      <c r="D22" s="29">
        <v>1881</v>
      </c>
      <c r="E22" s="29">
        <v>96</v>
      </c>
      <c r="F22" s="29">
        <v>711</v>
      </c>
      <c r="G22" s="29">
        <v>0</v>
      </c>
      <c r="H22" s="29">
        <v>1293</v>
      </c>
      <c r="I22" s="29">
        <v>3332</v>
      </c>
      <c r="J22" s="29">
        <v>0</v>
      </c>
      <c r="K22" s="29">
        <v>4107</v>
      </c>
      <c r="L22" s="29">
        <v>5051</v>
      </c>
      <c r="M22" s="29">
        <v>0</v>
      </c>
      <c r="N22" s="9">
        <v>-41.522316348463775</v>
      </c>
      <c r="O22" s="9">
        <v>15.792135541787843</v>
      </c>
      <c r="P22" s="9">
        <v>98.010810810810796</v>
      </c>
    </row>
    <row r="23" spans="1:16">
      <c r="A23" s="6" t="s">
        <v>17</v>
      </c>
      <c r="B23" s="29">
        <v>1485</v>
      </c>
      <c r="C23" s="29">
        <v>201</v>
      </c>
      <c r="D23" s="29">
        <v>758</v>
      </c>
      <c r="E23" s="29">
        <v>333</v>
      </c>
      <c r="F23" s="29">
        <v>419</v>
      </c>
      <c r="G23" s="29">
        <v>39</v>
      </c>
      <c r="H23" s="29">
        <v>786</v>
      </c>
      <c r="I23" s="29">
        <v>1875</v>
      </c>
      <c r="J23" s="29">
        <v>164</v>
      </c>
      <c r="K23" s="29">
        <v>1369</v>
      </c>
      <c r="L23" s="29">
        <v>3566</v>
      </c>
      <c r="M23" s="29">
        <v>387</v>
      </c>
      <c r="N23" s="9">
        <v>15.589198036006557</v>
      </c>
      <c r="O23" s="9">
        <v>117.75777414075286</v>
      </c>
      <c r="P23" s="9">
        <v>88.389380530973455</v>
      </c>
    </row>
    <row r="24" spans="1:16">
      <c r="A24" s="6" t="s">
        <v>18</v>
      </c>
      <c r="B24" s="29">
        <v>1394</v>
      </c>
      <c r="C24" s="29">
        <v>25</v>
      </c>
      <c r="D24" s="29">
        <v>257</v>
      </c>
      <c r="E24" s="29">
        <v>374</v>
      </c>
      <c r="F24" s="29">
        <v>404</v>
      </c>
      <c r="G24" s="29">
        <v>19</v>
      </c>
      <c r="H24" s="29">
        <v>1155</v>
      </c>
      <c r="I24" s="29">
        <v>1266</v>
      </c>
      <c r="J24" s="29">
        <v>112</v>
      </c>
      <c r="K24" s="29">
        <v>1220</v>
      </c>
      <c r="L24" s="29">
        <v>1923</v>
      </c>
      <c r="M24" s="29">
        <v>323</v>
      </c>
      <c r="N24" s="9">
        <v>51.133651551312639</v>
      </c>
      <c r="O24" s="9">
        <v>106.8019093078759</v>
      </c>
      <c r="P24" s="9">
        <v>36.833793920252653</v>
      </c>
    </row>
    <row r="25" spans="1:16">
      <c r="A25" s="6" t="s">
        <v>19</v>
      </c>
      <c r="B25" s="29">
        <v>0</v>
      </c>
      <c r="C25" s="29">
        <v>1422</v>
      </c>
      <c r="D25" s="29">
        <v>0</v>
      </c>
      <c r="E25" s="40">
        <v>0</v>
      </c>
      <c r="F25" s="29">
        <v>475</v>
      </c>
      <c r="G25" s="40">
        <v>0</v>
      </c>
      <c r="H25" s="29">
        <v>0</v>
      </c>
      <c r="I25" s="29">
        <v>1625</v>
      </c>
      <c r="J25" s="29">
        <v>0</v>
      </c>
      <c r="K25" s="29">
        <v>0</v>
      </c>
      <c r="L25" s="29">
        <v>2811</v>
      </c>
      <c r="M25" s="29">
        <v>0</v>
      </c>
      <c r="N25" s="9">
        <v>14.275668073136426</v>
      </c>
      <c r="O25" s="9">
        <v>97.679324894514764</v>
      </c>
      <c r="P25" s="9">
        <v>72.984615384615381</v>
      </c>
    </row>
    <row r="26" spans="1:16">
      <c r="A26" s="6" t="s">
        <v>20</v>
      </c>
      <c r="B26" s="29">
        <v>0</v>
      </c>
      <c r="C26" s="29">
        <v>0</v>
      </c>
      <c r="D26" s="29">
        <v>0</v>
      </c>
      <c r="E26" s="40">
        <v>0</v>
      </c>
      <c r="F26" s="40">
        <v>427</v>
      </c>
      <c r="G26" s="40">
        <v>0</v>
      </c>
      <c r="H26" s="29">
        <v>0</v>
      </c>
      <c r="I26" s="29">
        <v>1410</v>
      </c>
      <c r="J26" s="29">
        <v>0</v>
      </c>
      <c r="K26" s="29">
        <v>0</v>
      </c>
      <c r="L26" s="29">
        <v>1801</v>
      </c>
      <c r="M26" s="29">
        <v>0</v>
      </c>
      <c r="N26" s="9" t="s">
        <v>57</v>
      </c>
      <c r="O26" s="9" t="s">
        <v>57</v>
      </c>
      <c r="P26" s="9">
        <v>27.730496453900709</v>
      </c>
    </row>
    <row r="27" spans="1:16">
      <c r="A27" s="6" t="s">
        <v>49</v>
      </c>
      <c r="B27" s="29">
        <v>0</v>
      </c>
      <c r="C27" s="29">
        <v>0</v>
      </c>
      <c r="D27" s="29">
        <v>0</v>
      </c>
      <c r="E27" s="40">
        <v>0</v>
      </c>
      <c r="F27" s="40">
        <v>145</v>
      </c>
      <c r="G27" s="40">
        <v>0</v>
      </c>
      <c r="H27" s="29">
        <v>0</v>
      </c>
      <c r="I27" s="29">
        <v>940</v>
      </c>
      <c r="J27" s="29">
        <v>0</v>
      </c>
      <c r="K27" s="29">
        <v>0</v>
      </c>
      <c r="L27" s="29">
        <v>783</v>
      </c>
      <c r="M27" s="29">
        <v>0</v>
      </c>
      <c r="N27" s="9" t="s">
        <v>57</v>
      </c>
      <c r="O27" s="9" t="s">
        <v>57</v>
      </c>
      <c r="P27" s="9">
        <v>-16.702127659574472</v>
      </c>
    </row>
    <row r="28" spans="1:16">
      <c r="A28" s="11" t="s">
        <v>21</v>
      </c>
      <c r="B28" s="30">
        <v>123736</v>
      </c>
      <c r="C28" s="30">
        <v>14959</v>
      </c>
      <c r="D28" s="30">
        <v>22573</v>
      </c>
      <c r="E28" s="30">
        <v>8449</v>
      </c>
      <c r="F28" s="30">
        <v>18358</v>
      </c>
      <c r="G28" s="30">
        <v>3189</v>
      </c>
      <c r="H28" s="30">
        <v>40580</v>
      </c>
      <c r="I28" s="30">
        <v>61348</v>
      </c>
      <c r="J28" s="30">
        <v>11498</v>
      </c>
      <c r="K28" s="30">
        <v>98886</v>
      </c>
      <c r="L28" s="30">
        <v>96382</v>
      </c>
      <c r="M28" s="30">
        <v>19608</v>
      </c>
      <c r="N28" s="42">
        <v>-29.666145794577968</v>
      </c>
      <c r="O28" s="42">
        <v>33.241560631991462</v>
      </c>
      <c r="P28" s="50">
        <v>89.441574242237223</v>
      </c>
    </row>
    <row r="29" spans="1:16">
      <c r="A29" s="11" t="s">
        <v>22</v>
      </c>
      <c r="B29" s="30">
        <v>131264</v>
      </c>
      <c r="C29" s="30">
        <v>40000</v>
      </c>
      <c r="D29" s="30">
        <v>27463</v>
      </c>
      <c r="E29" s="30">
        <v>9600</v>
      </c>
      <c r="F29" s="30">
        <v>23450</v>
      </c>
      <c r="G29" s="30">
        <v>3819</v>
      </c>
      <c r="H29" s="30">
        <v>44918</v>
      </c>
      <c r="I29" s="30">
        <v>92938</v>
      </c>
      <c r="J29" s="30">
        <v>14361</v>
      </c>
      <c r="K29" s="30">
        <v>105329</v>
      </c>
      <c r="L29" s="30">
        <v>137714</v>
      </c>
      <c r="M29" s="30">
        <v>24643</v>
      </c>
      <c r="N29" s="42">
        <v>-23.403966245150386</v>
      </c>
      <c r="O29" s="42">
        <v>34.700367841309941</v>
      </c>
      <c r="P29" s="50">
        <v>75.858149878134512</v>
      </c>
    </row>
    <row r="31" spans="1:16">
      <c r="K31" s="7"/>
      <c r="L31" s="7"/>
    </row>
    <row r="32" spans="1:16">
      <c r="B32" s="31"/>
      <c r="F32" s="7"/>
      <c r="H32" s="7"/>
    </row>
    <row r="34" spans="3:15">
      <c r="E34" s="2"/>
      <c r="F34" s="28"/>
      <c r="G34" s="28"/>
      <c r="H34" s="28"/>
    </row>
    <row r="35" spans="3:15">
      <c r="C35" s="84">
        <v>2021</v>
      </c>
      <c r="D35" s="85"/>
      <c r="E35" s="85"/>
      <c r="F35" s="84">
        <v>2022</v>
      </c>
      <c r="G35" s="85"/>
      <c r="H35" s="86"/>
    </row>
    <row r="36" spans="3:15">
      <c r="C36" s="20" t="s">
        <v>25</v>
      </c>
      <c r="D36" s="20" t="s">
        <v>24</v>
      </c>
      <c r="E36" s="20" t="s">
        <v>23</v>
      </c>
      <c r="F36" s="20" t="s">
        <v>25</v>
      </c>
      <c r="G36" s="20" t="s">
        <v>24</v>
      </c>
      <c r="H36" s="20" t="s">
        <v>23</v>
      </c>
      <c r="J36" s="1">
        <v>2021</v>
      </c>
      <c r="M36" s="1">
        <v>2022</v>
      </c>
    </row>
    <row r="37" spans="3:15">
      <c r="C37" s="29">
        <v>5049</v>
      </c>
      <c r="D37" s="29">
        <v>18000</v>
      </c>
      <c r="E37" s="29">
        <v>4915</v>
      </c>
      <c r="F37" s="29" t="e">
        <f>#REF!+#REF!+#REF!+#REF!+#REF!+#REF!+#REF!+#REF!+#REF!+#REF!+#REF!+#REF!+#REF!+#REF!+#REF!+#REF!+#REF!+#REF!+#REF!+#REF!+#REF!+#REF!+#REF!+#REF!</f>
        <v>#REF!</v>
      </c>
      <c r="G37" s="29" t="e">
        <f>#REF!+#REF!+#REF!+#REF!+#REF!+#REF!+#REF!+#REF!+#REF!+#REF!+#REF!+#REF!</f>
        <v>#REF!</v>
      </c>
      <c r="H37" s="29" t="e">
        <f>#REF!+#REF!+#REF!+#REF!+#REF!+#REF!+#REF!+#REF!+#REF!+#REF!+#REF!+#REF!</f>
        <v>#REF!</v>
      </c>
      <c r="J37" s="1" t="s">
        <v>25</v>
      </c>
      <c r="K37" s="1" t="s">
        <v>24</v>
      </c>
      <c r="L37" s="1" t="s">
        <v>23</v>
      </c>
      <c r="M37" s="1" t="s">
        <v>25</v>
      </c>
      <c r="N37" s="1" t="s">
        <v>24</v>
      </c>
      <c r="O37" s="1" t="s">
        <v>23</v>
      </c>
    </row>
    <row r="38" spans="3:15">
      <c r="C38" s="29">
        <v>0</v>
      </c>
      <c r="D38" s="29">
        <v>75930</v>
      </c>
      <c r="E38" s="29">
        <v>0</v>
      </c>
      <c r="F38" s="29" t="e">
        <f>#REF!+#REF!+#REF!+#REF!+#REF!+#REF!+#REF!+#REF!+#REF!+#REF!+#REF!+#REF!+#REF!+#REF!+#REF!+#REF!+#REF!+#REF!+#REF!+#REF!+#REF!+#REF!+#REF!+#REF!</f>
        <v>#REF!</v>
      </c>
      <c r="G38" s="29" t="e">
        <f>#REF!+#REF!+#REF!+#REF!+#REF!+#REF!+#REF!+#REF!+#REF!+#REF!+#REF!+#REF!</f>
        <v>#REF!</v>
      </c>
      <c r="H38" s="29" t="e">
        <f>#REF!+#REF!+#REF!+#REF!+#REF!+#REF!+#REF!+#REF!+#REF!+#REF!+#REF!+#REF!</f>
        <v>#REF!</v>
      </c>
      <c r="J38" s="1">
        <v>5049</v>
      </c>
      <c r="K38" s="1">
        <v>18000</v>
      </c>
      <c r="L38" s="1">
        <v>4915</v>
      </c>
      <c r="M38" s="1">
        <v>10885</v>
      </c>
      <c r="N38" s="1">
        <v>38026</v>
      </c>
      <c r="O38" s="1">
        <v>9421</v>
      </c>
    </row>
    <row r="39" spans="3:15">
      <c r="C39" s="29">
        <v>2258</v>
      </c>
      <c r="D39" s="29">
        <v>2373</v>
      </c>
      <c r="E39" s="29">
        <v>240</v>
      </c>
      <c r="F39" s="29" t="e">
        <f>#REF!+#REF!+#REF!+#REF!+#REF!+#REF!+#REF!+#REF!+#REF!+#REF!+#REF!+#REF!+#REF!+#REF!+#REF!+#REF!+#REF!+#REF!+#REF!+#REF!+#REF!+#REF!+#REF!+#REF!</f>
        <v>#REF!</v>
      </c>
      <c r="G39" s="29" t="e">
        <f>#REF!+#REF!+#REF!+#REF!+#REF!+#REF!+#REF!+#REF!+#REF!+#REF!+#REF!+#REF!</f>
        <v>#REF!</v>
      </c>
      <c r="H39" s="29" t="e">
        <f>#REF!+#REF!+#REF!+#REF!+#REF!+#REF!+#REF!+#REF!+#REF!+#REF!+#REF!+#REF!</f>
        <v>#REF!</v>
      </c>
      <c r="J39" s="1">
        <v>0</v>
      </c>
      <c r="K39" s="1">
        <v>75930</v>
      </c>
      <c r="L39" s="1">
        <v>0</v>
      </c>
      <c r="M39" s="1">
        <v>0</v>
      </c>
      <c r="N39" s="1">
        <v>168603</v>
      </c>
      <c r="O39" s="1">
        <v>0</v>
      </c>
    </row>
    <row r="40" spans="3:15">
      <c r="C40" s="29">
        <v>4953</v>
      </c>
      <c r="D40" s="29">
        <v>12459</v>
      </c>
      <c r="E40" s="29">
        <v>2002</v>
      </c>
      <c r="F40" s="29" t="e">
        <f>#REF!+#REF!+#REF!+#REF!+#REF!+#REF!+#REF!+#REF!+#REF!+#REF!+#REF!+#REF!+#REF!+#REF!+#REF!+#REF!+#REF!+#REF!+#REF!+#REF!+#REF!+#REF!+#REF!+#REF!</f>
        <v>#REF!</v>
      </c>
      <c r="G40" s="29" t="e">
        <f>#REF!+#REF!+#REF!+#REF!+#REF!+#REF!+#REF!+#REF!+#REF!+#REF!+#REF!+#REF!</f>
        <v>#REF!</v>
      </c>
      <c r="H40" s="29" t="e">
        <f>#REF!+#REF!+#REF!+#REF!+#REF!+#REF!+#REF!+#REF!+#REF!+#REF!+#REF!+#REF!</f>
        <v>#REF!</v>
      </c>
      <c r="J40" s="1">
        <v>2258</v>
      </c>
      <c r="K40" s="1">
        <v>2373</v>
      </c>
      <c r="L40" s="1">
        <v>240</v>
      </c>
      <c r="M40" s="1">
        <v>5099</v>
      </c>
      <c r="N40" s="1">
        <v>6100</v>
      </c>
      <c r="O40" s="1">
        <v>1397</v>
      </c>
    </row>
    <row r="41" spans="3:15">
      <c r="C41" s="29">
        <v>14649</v>
      </c>
      <c r="D41" s="29">
        <v>60808</v>
      </c>
      <c r="E41" s="29">
        <v>5420</v>
      </c>
      <c r="F41" s="29" t="e">
        <f>#REF!+#REF!+#REF!+#REF!+#REF!+#REF!+#REF!+#REF!+#REF!+#REF!+#REF!+#REF!+#REF!+#REF!+#REF!+#REF!+#REF!+#REF!+#REF!+#REF!+#REF!+#REF!+#REF!+#REF!</f>
        <v>#REF!</v>
      </c>
      <c r="G41" s="29" t="e">
        <f>#REF!+#REF!+#REF!+#REF!+#REF!+#REF!+#REF!+#REF!+#REF!+#REF!+#REF!+#REF!</f>
        <v>#REF!</v>
      </c>
      <c r="H41" s="29" t="e">
        <f>#REF!+#REF!+#REF!+#REF!+#REF!+#REF!+#REF!+#REF!+#REF!+#REF!+#REF!+#REF!</f>
        <v>#REF!</v>
      </c>
      <c r="J41" s="1">
        <v>4953</v>
      </c>
      <c r="K41" s="1">
        <v>12459</v>
      </c>
      <c r="L41" s="1">
        <v>2002</v>
      </c>
      <c r="M41" s="1">
        <v>5199</v>
      </c>
      <c r="N41" s="1">
        <v>20179</v>
      </c>
      <c r="O41" s="1">
        <v>2510</v>
      </c>
    </row>
    <row r="42" spans="3:15">
      <c r="C42" s="29">
        <v>24128</v>
      </c>
      <c r="D42" s="29">
        <v>14692</v>
      </c>
      <c r="E42" s="29">
        <v>23591</v>
      </c>
      <c r="F42" s="29" t="e">
        <f>#REF!+#REF!+#REF!+#REF!+#REF!+#REF!+#REF!+#REF!+#REF!+#REF!+#REF!+#REF!+#REF!+#REF!+#REF!+#REF!+#REF!+#REF!+#REF!+#REF!+#REF!+#REF!+#REF!+#REF!</f>
        <v>#REF!</v>
      </c>
      <c r="G42" s="29" t="e">
        <f>#REF!+#REF!+#REF!+#REF!+#REF!+#REF!+#REF!+#REF!+#REF!+#REF!+#REF!+#REF!</f>
        <v>#REF!</v>
      </c>
      <c r="H42" s="29" t="e">
        <f>#REF!+#REF!+#REF!+#REF!+#REF!+#REF!+#REF!+#REF!+#REF!+#REF!+#REF!+#REF!</f>
        <v>#REF!</v>
      </c>
      <c r="J42" s="1">
        <v>14649</v>
      </c>
      <c r="K42" s="1">
        <v>60808</v>
      </c>
      <c r="L42" s="1">
        <v>5420</v>
      </c>
      <c r="M42" s="1">
        <v>58775</v>
      </c>
      <c r="N42" s="1">
        <v>104638</v>
      </c>
      <c r="O42" s="1">
        <v>11273</v>
      </c>
    </row>
    <row r="43" spans="3:15">
      <c r="C43" s="29">
        <v>302</v>
      </c>
      <c r="D43" s="29">
        <v>411</v>
      </c>
      <c r="E43" s="29">
        <v>35</v>
      </c>
      <c r="F43" s="29" t="e">
        <f>#REF!+#REF!+#REF!+#REF!+#REF!+#REF!+#REF!+#REF!+#REF!+#REF!+#REF!+#REF!+#REF!+#REF!+#REF!+#REF!+#REF!+#REF!+#REF!+#REF!+#REF!+#REF!+#REF!+#REF!</f>
        <v>#REF!</v>
      </c>
      <c r="G43" s="29" t="e">
        <f>#REF!+#REF!+#REF!+#REF!+#REF!+#REF!+#REF!+#REF!+#REF!+#REF!+#REF!+#REF!</f>
        <v>#REF!</v>
      </c>
      <c r="H43" s="29" t="e">
        <f>#REF!+#REF!+#REF!+#REF!+#REF!+#REF!+#REF!+#REF!+#REF!+#REF!+#REF!+#REF!</f>
        <v>#REF!</v>
      </c>
      <c r="J43" s="1">
        <v>24128</v>
      </c>
      <c r="K43" s="1">
        <v>14692</v>
      </c>
      <c r="L43" s="1">
        <v>23591</v>
      </c>
      <c r="M43" s="1">
        <v>37481</v>
      </c>
      <c r="N43" s="1">
        <v>24583</v>
      </c>
      <c r="O43" s="1">
        <v>40748</v>
      </c>
    </row>
    <row r="44" spans="3:15">
      <c r="C44" s="29">
        <v>0</v>
      </c>
      <c r="D44" s="29">
        <v>0</v>
      </c>
      <c r="E44" s="29">
        <v>0</v>
      </c>
      <c r="F44" s="29" t="e">
        <f>#REF!+#REF!+#REF!+#REF!+#REF!+#REF!+#REF!+#REF!+#REF!+#REF!+#REF!+#REF!+#REF!+#REF!+#REF!+#REF!+#REF!+#REF!+#REF!+#REF!+#REF!+#REF!+#REF!+#REF!</f>
        <v>#REF!</v>
      </c>
      <c r="G44" s="29" t="e">
        <f>#REF!+#REF!+#REF!+#REF!+#REF!+#REF!+#REF!+#REF!+#REF!+#REF!+#REF!+#REF!</f>
        <v>#REF!</v>
      </c>
      <c r="H44" s="29" t="e">
        <f>#REF!+#REF!+#REF!+#REF!+#REF!+#REF!+#REF!+#REF!+#REF!+#REF!+#REF!+#REF!</f>
        <v>#REF!</v>
      </c>
      <c r="J44" s="1">
        <v>302</v>
      </c>
      <c r="K44" s="1">
        <v>411</v>
      </c>
      <c r="L44" s="1">
        <v>35</v>
      </c>
      <c r="M44" s="1">
        <v>371</v>
      </c>
      <c r="N44" s="1">
        <v>493</v>
      </c>
      <c r="O44" s="1">
        <v>356</v>
      </c>
    </row>
    <row r="45" spans="3:15">
      <c r="C45" s="29">
        <v>0</v>
      </c>
      <c r="D45" s="29">
        <v>0</v>
      </c>
      <c r="E45" s="29">
        <v>0</v>
      </c>
      <c r="F45" s="29" t="e">
        <f>#REF!+#REF!+#REF!+#REF!+#REF!+#REF!+#REF!+#REF!+#REF!+#REF!+#REF!+#REF!+#REF!+#REF!+#REF!+#REF!+#REF!+#REF!+#REF!+#REF!+#REF!+#REF!+#REF!+#REF!</f>
        <v>#REF!</v>
      </c>
      <c r="G45" s="29" t="e">
        <f>#REF!+#REF!+#REF!+#REF!+#REF!+#REF!+#REF!+#REF!+#REF!+#REF!+#REF!+#REF!</f>
        <v>#REF!</v>
      </c>
      <c r="H45" s="29" t="e">
        <f>#REF!+#REF!+#REF!+#REF!+#REF!+#REF!+#REF!+#REF!+#REF!+#REF!+#REF!+#REF!</f>
        <v>#REF!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</row>
    <row r="46" spans="3:15">
      <c r="C46" s="29">
        <v>0</v>
      </c>
      <c r="D46" s="29">
        <v>0</v>
      </c>
      <c r="E46" s="29">
        <v>0</v>
      </c>
      <c r="F46" s="29" t="e">
        <f>#REF!+#REF!+#REF!+#REF!+#REF!+#REF!+#REF!+#REF!+#REF!+#REF!+#REF!+#REF!+#REF!+#REF!+#REF!+#REF!+#REF!+#REF!+#REF!+#REF!+#REF!+#REF!+#REF!+#REF!</f>
        <v>#REF!</v>
      </c>
      <c r="G46" s="29" t="e">
        <f>#REF!+#REF!+#REF!+#REF!+#REF!+#REF!+#REF!+#REF!+#REF!+#REF!+#REF!+#REF!</f>
        <v>#REF!</v>
      </c>
      <c r="H46" s="29" t="e">
        <f>#REF!+#REF!+#REF!+#REF!+#REF!+#REF!+#REF!+#REF!+#REF!+#REF!+#REF!+#REF!</f>
        <v>#REF!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</row>
    <row r="47" spans="3:15">
      <c r="C47" s="30">
        <v>51339</v>
      </c>
      <c r="D47" s="30">
        <v>184673</v>
      </c>
      <c r="E47" s="30">
        <v>36203</v>
      </c>
      <c r="F47" s="30" t="e">
        <f>SUM(F37:F46)</f>
        <v>#REF!</v>
      </c>
      <c r="G47" s="30" t="e">
        <f t="shared" ref="G47:H47" si="0">SUM(G37:G46)</f>
        <v>#REF!</v>
      </c>
      <c r="H47" s="30" t="e">
        <f t="shared" si="0"/>
        <v>#REF!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</row>
    <row r="48" spans="3:15">
      <c r="C48" s="29">
        <v>13603</v>
      </c>
      <c r="D48" s="29">
        <v>19879</v>
      </c>
      <c r="E48" s="29">
        <v>0</v>
      </c>
      <c r="F48" s="29" t="e">
        <f>#REF!+#REF!+#REF!+#REF!+#REF!+#REF!+#REF!+#REF!+#REF!+#REF!+#REF!+#REF!+#REF!+#REF!+#REF!+#REF!+#REF!+#REF!+#REF!+#REF!+#REF!+#REF!+#REF!+#REF!</f>
        <v>#REF!</v>
      </c>
      <c r="G48" s="29" t="e">
        <f>#REF!+#REF!+#REF!+#REF!+#REF!+#REF!+#REF!+#REF!+#REF!+#REF!+#REF!+#REF!</f>
        <v>#REF!</v>
      </c>
      <c r="H48" s="29" t="e">
        <f>#REF!+#REF!+#REF!+#REF!+#REF!+#REF!+#REF!+#REF!+#REF!+#REF!+#REF!+#REF!</f>
        <v>#REF!</v>
      </c>
      <c r="J48" s="1">
        <v>51339</v>
      </c>
      <c r="K48" s="1">
        <v>184673</v>
      </c>
      <c r="L48" s="1">
        <v>36203</v>
      </c>
      <c r="M48" s="1">
        <v>117810</v>
      </c>
      <c r="N48" s="1">
        <v>362622</v>
      </c>
      <c r="O48" s="1">
        <v>65705</v>
      </c>
    </row>
    <row r="49" spans="3:15">
      <c r="C49" s="29">
        <v>243671</v>
      </c>
      <c r="D49" s="29">
        <v>414228</v>
      </c>
      <c r="E49" s="29">
        <v>124128</v>
      </c>
      <c r="F49" s="29" t="e">
        <f>#REF!+#REF!+#REF!+#REF!+#REF!+#REF!+#REF!+#REF!+#REF!+#REF!+#REF!+#REF!+#REF!+#REF!+#REF!+#REF!+#REF!+#REF!+#REF!+#REF!+#REF!+#REF!+#REF!+#REF!</f>
        <v>#REF!</v>
      </c>
      <c r="G49" s="29" t="e">
        <f>#REF!+#REF!+#REF!+#REF!+#REF!+#REF!+#REF!+#REF!+#REF!+#REF!+#REF!+#REF!</f>
        <v>#REF!</v>
      </c>
      <c r="H49" s="29" t="e">
        <f>#REF!+#REF!+#REF!+#REF!+#REF!+#REF!+#REF!+#REF!+#REF!+#REF!+#REF!+#REF!</f>
        <v>#REF!</v>
      </c>
      <c r="J49" s="1">
        <v>13603</v>
      </c>
      <c r="K49" s="1">
        <v>19879</v>
      </c>
      <c r="L49" s="1">
        <v>0</v>
      </c>
      <c r="M49" s="1">
        <v>44044</v>
      </c>
      <c r="N49" s="1">
        <v>60904</v>
      </c>
      <c r="O49" s="1">
        <v>0</v>
      </c>
    </row>
    <row r="50" spans="3:15">
      <c r="C50" s="29">
        <v>31821</v>
      </c>
      <c r="D50" s="29">
        <v>35949</v>
      </c>
      <c r="E50" s="29">
        <v>3496</v>
      </c>
      <c r="F50" s="29" t="e">
        <f>#REF!+#REF!+#REF!+#REF!+#REF!+#REF!+#REF!+#REF!+#REF!+#REF!+#REF!+#REF!+#REF!+#REF!+#REF!+#REF!+#REF!+#REF!+#REF!+#REF!+#REF!+#REF!+#REF!+#REF!</f>
        <v>#REF!</v>
      </c>
      <c r="G50" s="29" t="e">
        <f>#REF!+#REF!+#REF!+#REF!+#REF!+#REF!+#REF!+#REF!+#REF!+#REF!+#REF!+#REF!</f>
        <v>#REF!</v>
      </c>
      <c r="H50" s="29" t="e">
        <f>#REF!+#REF!+#REF!+#REF!+#REF!+#REF!+#REF!+#REF!+#REF!+#REF!+#REF!+#REF!</f>
        <v>#REF!</v>
      </c>
      <c r="J50" s="1">
        <v>243671</v>
      </c>
      <c r="K50" s="1">
        <v>414228</v>
      </c>
      <c r="L50" s="1">
        <v>124128</v>
      </c>
      <c r="M50" s="1">
        <v>979375</v>
      </c>
      <c r="N50" s="1">
        <v>830948</v>
      </c>
      <c r="O50" s="1">
        <v>184959</v>
      </c>
    </row>
    <row r="51" spans="3:15">
      <c r="C51" s="29">
        <v>46720</v>
      </c>
      <c r="D51" s="29">
        <v>19855</v>
      </c>
      <c r="E51" s="29">
        <v>0</v>
      </c>
      <c r="F51" s="29" t="e">
        <f>#REF!+#REF!+#REF!+#REF!+#REF!+#REF!+#REF!+#REF!+#REF!+#REF!+#REF!+#REF!+#REF!+#REF!+#REF!+#REF!+#REF!+#REF!+#REF!+#REF!+#REF!+#REF!+#REF!+#REF!</f>
        <v>#REF!</v>
      </c>
      <c r="G51" s="29" t="e">
        <f>#REF!+#REF!+#REF!+#REF!+#REF!+#REF!+#REF!+#REF!+#REF!+#REF!+#REF!+#REF!</f>
        <v>#REF!</v>
      </c>
      <c r="H51" s="29" t="e">
        <f>#REF!+#REF!+#REF!+#REF!+#REF!+#REF!+#REF!+#REF!+#REF!+#REF!+#REF!+#REF!</f>
        <v>#REF!</v>
      </c>
      <c r="J51" s="1">
        <v>31821</v>
      </c>
      <c r="K51" s="1">
        <v>35949</v>
      </c>
      <c r="L51" s="1">
        <v>3496</v>
      </c>
      <c r="M51" s="1">
        <v>112632</v>
      </c>
      <c r="N51" s="1">
        <v>72316</v>
      </c>
      <c r="O51" s="1">
        <v>7890</v>
      </c>
    </row>
    <row r="52" spans="3:15">
      <c r="C52" s="29">
        <v>19800</v>
      </c>
      <c r="D52" s="29">
        <v>65904</v>
      </c>
      <c r="E52" s="29">
        <v>0</v>
      </c>
      <c r="F52" s="29" t="e">
        <f>#REF!+#REF!+#REF!+#REF!+#REF!+#REF!+#REF!+#REF!+#REF!+#REF!+#REF!+#REF!+#REF!+#REF!+#REF!+#REF!+#REF!+#REF!+#REF!+#REF!+#REF!+#REF!+#REF!+#REF!</f>
        <v>#REF!</v>
      </c>
      <c r="G52" s="29" t="e">
        <f>#REF!+#REF!+#REF!+#REF!+#REF!+#REF!+#REF!+#REF!+#REF!+#REF!+#REF!+#REF!</f>
        <v>#REF!</v>
      </c>
      <c r="H52" s="29" t="e">
        <f>#REF!+#REF!+#REF!+#REF!+#REF!+#REF!+#REF!+#REF!+#REF!+#REF!+#REF!+#REF!</f>
        <v>#REF!</v>
      </c>
      <c r="J52" s="1">
        <v>46720</v>
      </c>
      <c r="K52" s="1">
        <v>19855</v>
      </c>
      <c r="L52" s="1">
        <v>0</v>
      </c>
      <c r="M52" s="1">
        <v>144132</v>
      </c>
      <c r="N52" s="1">
        <v>43362</v>
      </c>
      <c r="O52" s="1">
        <v>1243</v>
      </c>
    </row>
    <row r="53" spans="3:15">
      <c r="C53" s="29">
        <v>10644</v>
      </c>
      <c r="D53" s="29">
        <v>33681</v>
      </c>
      <c r="E53" s="29">
        <v>0</v>
      </c>
      <c r="F53" s="29" t="e">
        <f>#REF!+#REF!+#REF!+#REF!+#REF!+#REF!+#REF!+#REF!+#REF!+#REF!+#REF!+#REF!+#REF!+#REF!+#REF!+#REF!+#REF!+#REF!+#REF!+#REF!+#REF!+#REF!+#REF!+#REF!</f>
        <v>#REF!</v>
      </c>
      <c r="G53" s="29" t="e">
        <f>#REF!+#REF!+#REF!+#REF!+#REF!+#REF!+#REF!+#REF!+#REF!+#REF!+#REF!+#REF!</f>
        <v>#REF!</v>
      </c>
      <c r="H53" s="29" t="e">
        <f>#REF!+#REF!+#REF!+#REF!+#REF!+#REF!+#REF!+#REF!+#REF!+#REF!+#REF!+#REF!</f>
        <v>#REF!</v>
      </c>
      <c r="J53" s="1">
        <v>19800</v>
      </c>
      <c r="K53" s="1">
        <v>65904</v>
      </c>
      <c r="L53" s="1">
        <v>0</v>
      </c>
      <c r="M53" s="1">
        <v>69567</v>
      </c>
      <c r="N53" s="1">
        <v>103164</v>
      </c>
      <c r="O53" s="1">
        <v>0</v>
      </c>
    </row>
    <row r="54" spans="3:15">
      <c r="C54" s="29">
        <v>9982</v>
      </c>
      <c r="D54" s="29">
        <v>17696</v>
      </c>
      <c r="E54" s="29">
        <v>2342</v>
      </c>
      <c r="F54" s="29" t="e">
        <f>#REF!+#REF!+#REF!+#REF!+#REF!+#REF!+#REF!+#REF!+#REF!+#REF!+#REF!+#REF!+#REF!+#REF!+#REF!+#REF!+#REF!+#REF!+#REF!+#REF!+#REF!+#REF!+#REF!+#REF!</f>
        <v>#REF!</v>
      </c>
      <c r="G54" s="29" t="e">
        <f>#REF!+#REF!+#REF!+#REF!+#REF!+#REF!+#REF!+#REF!+#REF!+#REF!+#REF!+#REF!</f>
        <v>#REF!</v>
      </c>
      <c r="H54" s="29" t="e">
        <f>#REF!+#REF!+#REF!+#REF!+#REF!+#REF!+#REF!+#REF!+#REF!+#REF!+#REF!+#REF!</f>
        <v>#REF!</v>
      </c>
      <c r="J54" s="1">
        <v>10644</v>
      </c>
      <c r="K54" s="1">
        <v>33681</v>
      </c>
      <c r="L54" s="1">
        <v>0</v>
      </c>
      <c r="M54" s="1">
        <v>53648</v>
      </c>
      <c r="N54" s="1">
        <v>60308</v>
      </c>
      <c r="O54" s="1">
        <v>0</v>
      </c>
    </row>
    <row r="55" spans="3:15">
      <c r="C55" s="29">
        <v>15454</v>
      </c>
      <c r="D55" s="29">
        <v>14892</v>
      </c>
      <c r="E55" s="29">
        <v>1907</v>
      </c>
      <c r="F55" s="29" t="e">
        <f>#REF!+#REF!+#REF!+#REF!+#REF!+#REF!+#REF!+#REF!+#REF!+#REF!+#REF!+#REF!+#REF!+#REF!+#REF!+#REF!+#REF!+#REF!+#REF!+#REF!+#REF!+#REF!+#REF!+#REF!</f>
        <v>#REF!</v>
      </c>
      <c r="G55" s="29" t="e">
        <f>#REF!+#REF!+#REF!+#REF!+#REF!+#REF!+#REF!+#REF!+#REF!+#REF!+#REF!+#REF!</f>
        <v>#REF!</v>
      </c>
      <c r="H55" s="29" t="e">
        <f>#REF!+#REF!+#REF!+#REF!+#REF!+#REF!+#REF!+#REF!+#REF!+#REF!+#REF!+#REF!</f>
        <v>#REF!</v>
      </c>
      <c r="J55" s="1">
        <v>9982</v>
      </c>
      <c r="K55" s="1">
        <v>17696</v>
      </c>
      <c r="L55" s="1">
        <v>2342</v>
      </c>
      <c r="M55" s="1">
        <v>15479</v>
      </c>
      <c r="N55" s="1">
        <v>33347</v>
      </c>
      <c r="O55" s="1">
        <v>3145</v>
      </c>
    </row>
    <row r="56" spans="3:15">
      <c r="C56" s="29">
        <v>0</v>
      </c>
      <c r="D56" s="29">
        <v>6518</v>
      </c>
      <c r="E56" s="29">
        <v>0</v>
      </c>
      <c r="F56" s="29" t="e">
        <f>#REF!+#REF!+#REF!+#REF!+#REF!+#REF!+#REF!+#REF!+#REF!+#REF!+#REF!+#REF!+#REF!+#REF!+#REF!+#REF!+#REF!+#REF!+#REF!+#REF!+#REF!+#REF!+#REF!+#REF!</f>
        <v>#REF!</v>
      </c>
      <c r="G56" s="29" t="e">
        <f>#REF!+#REF!+#REF!+#REF!+#REF!+#REF!+#REF!+#REF!+#REF!+#REF!+#REF!+#REF!</f>
        <v>#REF!</v>
      </c>
      <c r="H56" s="29" t="e">
        <f>#REF!+#REF!+#REF!+#REF!+#REF!+#REF!+#REF!+#REF!+#REF!+#REF!+#REF!+#REF!</f>
        <v>#REF!</v>
      </c>
      <c r="J56" s="1">
        <v>15454</v>
      </c>
      <c r="K56" s="1">
        <v>14892</v>
      </c>
      <c r="L56" s="1">
        <v>1907</v>
      </c>
      <c r="M56" s="1">
        <v>16555</v>
      </c>
      <c r="N56" s="1">
        <v>19044</v>
      </c>
      <c r="O56" s="1">
        <v>2996</v>
      </c>
    </row>
    <row r="57" spans="3:15">
      <c r="C57" s="29">
        <v>0</v>
      </c>
      <c r="D57" s="29">
        <v>11467</v>
      </c>
      <c r="E57" s="29">
        <v>0</v>
      </c>
      <c r="F57" s="29" t="e">
        <f>#REF!+#REF!+#REF!+#REF!+#REF!+#REF!+#REF!+#REF!+#REF!+#REF!+#REF!+#REF!+#REF!+#REF!+#REF!+#REF!+#REF!+#REF!+#REF!+#REF!+#REF!+#REF!+#REF!+#REF!</f>
        <v>#REF!</v>
      </c>
      <c r="G57" s="29" t="e">
        <f>#REF!+#REF!+#REF!+#REF!+#REF!+#REF!+#REF!+#REF!+#REF!+#REF!+#REF!+#REF!</f>
        <v>#REF!</v>
      </c>
      <c r="H57" s="29" t="e">
        <f>#REF!+#REF!+#REF!+#REF!+#REF!+#REF!+#REF!+#REF!+#REF!+#REF!+#REF!+#REF!</f>
        <v>#REF!</v>
      </c>
      <c r="J57" s="1">
        <v>0</v>
      </c>
      <c r="K57" s="1">
        <v>6518</v>
      </c>
      <c r="L57" s="1">
        <v>0</v>
      </c>
      <c r="M57" s="1">
        <v>0</v>
      </c>
      <c r="N57" s="1">
        <v>10748</v>
      </c>
      <c r="O57" s="1">
        <v>0</v>
      </c>
    </row>
    <row r="58" spans="3:15">
      <c r="C58" s="29">
        <v>0</v>
      </c>
      <c r="D58" s="29">
        <v>5096</v>
      </c>
      <c r="E58" s="29">
        <v>0</v>
      </c>
      <c r="F58" s="29" t="e">
        <f>#REF!+#REF!+#REF!+#REF!+#REF!+#REF!+#REF!+#REF!+#REF!+#REF!+#REF!+#REF!+#REF!+#REF!+#REF!+#REF!+#REF!+#REF!+#REF!+#REF!+#REF!+#REF!+#REF!+#REF!</f>
        <v>#REF!</v>
      </c>
      <c r="G58" s="29" t="e">
        <f>#REF!+#REF!+#REF!+#REF!+#REF!+#REF!+#REF!+#REF!+#REF!+#REF!+#REF!+#REF!</f>
        <v>#REF!</v>
      </c>
      <c r="H58" s="29" t="e">
        <f>#REF!+#REF!+#REF!+#REF!+#REF!+#REF!+#REF!+#REF!+#REF!+#REF!+#REF!+#REF!</f>
        <v>#REF!</v>
      </c>
      <c r="J58" s="1">
        <v>0</v>
      </c>
      <c r="K58" s="1">
        <v>11467</v>
      </c>
      <c r="L58" s="1">
        <v>0</v>
      </c>
      <c r="M58" s="1">
        <v>0</v>
      </c>
      <c r="N58" s="1">
        <v>13807</v>
      </c>
      <c r="O58" s="1">
        <v>0</v>
      </c>
    </row>
    <row r="59" spans="3:15">
      <c r="C59" s="30">
        <v>364000</v>
      </c>
      <c r="D59" s="30">
        <v>617268</v>
      </c>
      <c r="E59" s="30">
        <v>127830</v>
      </c>
      <c r="F59" s="30" t="e">
        <f t="shared" ref="F59:H59" si="1">SUM(F48:F58)</f>
        <v>#REF!</v>
      </c>
      <c r="G59" s="30" t="e">
        <f t="shared" si="1"/>
        <v>#REF!</v>
      </c>
      <c r="H59" s="30" t="e">
        <f t="shared" si="1"/>
        <v>#REF!</v>
      </c>
      <c r="J59" s="1">
        <v>0</v>
      </c>
      <c r="K59" s="1">
        <v>5096</v>
      </c>
      <c r="L59" s="1">
        <v>0</v>
      </c>
      <c r="M59" s="1">
        <v>0</v>
      </c>
      <c r="N59" s="1">
        <v>8790</v>
      </c>
      <c r="O59" s="1">
        <v>0</v>
      </c>
    </row>
    <row r="60" spans="3:15">
      <c r="C60" s="30">
        <v>412448</v>
      </c>
      <c r="D60" s="30">
        <v>782851</v>
      </c>
      <c r="E60" s="30">
        <v>162531</v>
      </c>
      <c r="F60" s="30" t="e">
        <f t="shared" ref="F60:H60" si="2">F47+F59</f>
        <v>#REF!</v>
      </c>
      <c r="G60" s="30" t="e">
        <f t="shared" si="2"/>
        <v>#REF!</v>
      </c>
      <c r="H60" s="30" t="e">
        <f t="shared" si="2"/>
        <v>#REF!</v>
      </c>
      <c r="J60" s="1">
        <v>364000</v>
      </c>
      <c r="K60" s="1">
        <v>617268</v>
      </c>
      <c r="L60" s="1">
        <v>127830</v>
      </c>
      <c r="M60" s="1">
        <v>1435432</v>
      </c>
      <c r="N60" s="1">
        <v>1256738</v>
      </c>
      <c r="O60" s="1">
        <v>200233</v>
      </c>
    </row>
    <row r="61" spans="3:15">
      <c r="J61" s="1">
        <v>412448</v>
      </c>
      <c r="K61" s="1">
        <v>782851</v>
      </c>
      <c r="L61" s="1">
        <v>162531</v>
      </c>
      <c r="M61" s="1">
        <v>1553242</v>
      </c>
      <c r="N61" s="1">
        <v>1619360</v>
      </c>
      <c r="O61" s="1">
        <v>265938</v>
      </c>
    </row>
  </sheetData>
  <mergeCells count="10">
    <mergeCell ref="C35:E35"/>
    <mergeCell ref="F35:H35"/>
    <mergeCell ref="N4:P4"/>
    <mergeCell ref="A3:M3"/>
    <mergeCell ref="A2:M2"/>
    <mergeCell ref="A4:A5"/>
    <mergeCell ref="E4:G4"/>
    <mergeCell ref="H4:J4"/>
    <mergeCell ref="K4:M4"/>
    <mergeCell ref="B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30"/>
  <sheetViews>
    <sheetView workbookViewId="0">
      <selection activeCell="C23" sqref="C23"/>
    </sheetView>
  </sheetViews>
  <sheetFormatPr defaultRowHeight="12.75"/>
  <cols>
    <col min="1" max="1" width="23" style="1" customWidth="1"/>
    <col min="2" max="2" width="13.85546875" style="1" customWidth="1"/>
    <col min="3" max="3" width="13.140625" style="1" customWidth="1"/>
    <col min="4" max="5" width="13.85546875" style="1" customWidth="1"/>
    <col min="6" max="7" width="10.85546875" style="1" customWidth="1"/>
    <col min="8" max="9" width="11.5703125" style="1" customWidth="1"/>
    <col min="10" max="16384" width="9.140625" style="1"/>
  </cols>
  <sheetData>
    <row r="2" spans="1:9">
      <c r="A2" s="88" t="s">
        <v>45</v>
      </c>
      <c r="B2" s="88"/>
      <c r="C2" s="88"/>
      <c r="D2" s="88"/>
      <c r="E2" s="88"/>
      <c r="F2" s="88"/>
      <c r="G2" s="88"/>
      <c r="H2" s="88"/>
      <c r="I2" s="88"/>
    </row>
    <row r="3" spans="1:9" ht="13.5" thickBot="1">
      <c r="A3" s="71" t="s">
        <v>56</v>
      </c>
      <c r="B3" s="71"/>
      <c r="C3" s="71"/>
      <c r="D3" s="71"/>
      <c r="E3" s="71"/>
      <c r="F3" s="71"/>
      <c r="G3" s="71"/>
      <c r="H3" s="71"/>
      <c r="I3" s="71"/>
    </row>
    <row r="4" spans="1:9" ht="15" customHeight="1" thickTop="1">
      <c r="A4" s="68" t="s">
        <v>48</v>
      </c>
      <c r="B4" s="38"/>
      <c r="C4" s="21"/>
      <c r="D4" s="21"/>
      <c r="E4" s="21"/>
      <c r="F4" s="22"/>
      <c r="G4" s="90" t="s">
        <v>47</v>
      </c>
      <c r="H4" s="91"/>
      <c r="I4" s="92"/>
    </row>
    <row r="5" spans="1:9">
      <c r="A5" s="69"/>
      <c r="B5" s="39">
        <v>2019</v>
      </c>
      <c r="C5" s="23">
        <v>2020</v>
      </c>
      <c r="D5" s="23">
        <v>2021</v>
      </c>
      <c r="E5" s="46">
        <v>2022</v>
      </c>
      <c r="F5" s="23">
        <v>2023</v>
      </c>
      <c r="G5" s="44" t="s">
        <v>51</v>
      </c>
      <c r="H5" s="11" t="s">
        <v>53</v>
      </c>
      <c r="I5" s="18" t="s">
        <v>52</v>
      </c>
    </row>
    <row r="6" spans="1:9">
      <c r="A6" s="3" t="s">
        <v>0</v>
      </c>
      <c r="B6" s="41">
        <v>2901</v>
      </c>
      <c r="C6" s="29">
        <v>4168</v>
      </c>
      <c r="D6" s="29">
        <v>762</v>
      </c>
      <c r="E6" s="29">
        <v>7586</v>
      </c>
      <c r="F6" s="29">
        <v>7325</v>
      </c>
      <c r="G6" s="9">
        <v>161.49603584970697</v>
      </c>
      <c r="H6" s="9">
        <v>152.49913822819718</v>
      </c>
      <c r="I6" s="10">
        <v>-3.4405483785921454</v>
      </c>
    </row>
    <row r="7" spans="1:9">
      <c r="A7" s="3" t="s">
        <v>1</v>
      </c>
      <c r="B7" s="41">
        <v>17585</v>
      </c>
      <c r="C7" s="29">
        <v>0</v>
      </c>
      <c r="D7" s="29">
        <v>1114</v>
      </c>
      <c r="E7" s="29">
        <v>16481</v>
      </c>
      <c r="F7" s="29">
        <v>24541</v>
      </c>
      <c r="G7" s="9">
        <v>-6.2780779073073667</v>
      </c>
      <c r="H7" s="9">
        <v>39.556440147853287</v>
      </c>
      <c r="I7" s="10">
        <v>48.90479946605182</v>
      </c>
    </row>
    <row r="8" spans="1:9">
      <c r="A8" s="3" t="s">
        <v>2</v>
      </c>
      <c r="B8" s="41">
        <v>741</v>
      </c>
      <c r="C8" s="29">
        <v>1954</v>
      </c>
      <c r="D8" s="29">
        <v>118</v>
      </c>
      <c r="E8" s="29">
        <v>915</v>
      </c>
      <c r="F8" s="29">
        <v>193</v>
      </c>
      <c r="G8" s="9">
        <v>23.481781376518217</v>
      </c>
      <c r="H8" s="9">
        <v>-73.954116059379217</v>
      </c>
      <c r="I8" s="10">
        <v>-78.907103825136616</v>
      </c>
    </row>
    <row r="9" spans="1:9">
      <c r="A9" s="3" t="s">
        <v>3</v>
      </c>
      <c r="B9" s="41">
        <v>1661</v>
      </c>
      <c r="C9" s="29">
        <v>1620</v>
      </c>
      <c r="D9" s="29">
        <v>376</v>
      </c>
      <c r="E9" s="29">
        <v>1708</v>
      </c>
      <c r="F9" s="29">
        <v>2704</v>
      </c>
      <c r="G9" s="9">
        <v>2.8296207104154147</v>
      </c>
      <c r="H9" s="9">
        <v>62.793497892835639</v>
      </c>
      <c r="I9" s="10">
        <v>58.313817330210767</v>
      </c>
    </row>
    <row r="10" spans="1:9">
      <c r="A10" s="3" t="s">
        <v>4</v>
      </c>
      <c r="B10" s="41">
        <v>6023</v>
      </c>
      <c r="C10" s="29">
        <v>7074</v>
      </c>
      <c r="D10" s="29">
        <v>3623</v>
      </c>
      <c r="E10" s="29">
        <v>8918</v>
      </c>
      <c r="F10" s="29">
        <v>12361</v>
      </c>
      <c r="G10" s="9">
        <v>48.065747966129834</v>
      </c>
      <c r="H10" s="9">
        <v>105.22995185123692</v>
      </c>
      <c r="I10" s="10">
        <v>38.607311056290648</v>
      </c>
    </row>
    <row r="11" spans="1:9">
      <c r="A11" s="3" t="s">
        <v>5</v>
      </c>
      <c r="B11" s="41">
        <v>4432</v>
      </c>
      <c r="C11" s="29">
        <v>5785</v>
      </c>
      <c r="D11" s="29">
        <v>850</v>
      </c>
      <c r="E11" s="29">
        <v>2953</v>
      </c>
      <c r="F11" s="29">
        <v>5449</v>
      </c>
      <c r="G11" s="9">
        <v>-33.370938628158839</v>
      </c>
      <c r="H11" s="9">
        <v>22.946750902527068</v>
      </c>
      <c r="I11" s="10">
        <v>84.524212665086367</v>
      </c>
    </row>
    <row r="12" spans="1:9">
      <c r="A12" s="3" t="s">
        <v>6</v>
      </c>
      <c r="B12" s="41">
        <v>362</v>
      </c>
      <c r="C12" s="29">
        <v>663</v>
      </c>
      <c r="D12" s="29">
        <v>30</v>
      </c>
      <c r="E12" s="29">
        <v>230</v>
      </c>
      <c r="F12" s="29">
        <v>237</v>
      </c>
      <c r="G12" s="9">
        <v>-36.46408839779005</v>
      </c>
      <c r="H12" s="9">
        <v>-34.530386740331487</v>
      </c>
      <c r="I12" s="10">
        <v>3.0434782608695699</v>
      </c>
    </row>
    <row r="13" spans="1:9">
      <c r="A13" s="3" t="s">
        <v>7</v>
      </c>
      <c r="B13" s="41">
        <v>962</v>
      </c>
      <c r="C13" s="29">
        <v>0</v>
      </c>
      <c r="D13" s="29">
        <v>0</v>
      </c>
      <c r="E13" s="29">
        <v>0</v>
      </c>
      <c r="F13" s="29">
        <v>0</v>
      </c>
      <c r="G13" s="9">
        <v>-100</v>
      </c>
      <c r="H13" s="9">
        <v>-100</v>
      </c>
      <c r="I13" s="10" t="s">
        <v>57</v>
      </c>
    </row>
    <row r="14" spans="1:9">
      <c r="A14" s="3" t="s">
        <v>8</v>
      </c>
      <c r="B14" s="41">
        <v>0</v>
      </c>
      <c r="C14" s="40">
        <v>0</v>
      </c>
      <c r="D14" s="29">
        <v>0</v>
      </c>
      <c r="E14" s="29">
        <v>0</v>
      </c>
      <c r="F14" s="29">
        <v>0</v>
      </c>
      <c r="G14" s="9" t="s">
        <v>57</v>
      </c>
      <c r="H14" s="9" t="s">
        <v>57</v>
      </c>
      <c r="I14" s="10" t="s">
        <v>57</v>
      </c>
    </row>
    <row r="15" spans="1:9">
      <c r="A15" s="3" t="s">
        <v>9</v>
      </c>
      <c r="B15" s="41">
        <v>2792</v>
      </c>
      <c r="C15" s="29">
        <v>0</v>
      </c>
      <c r="D15" s="29">
        <v>0</v>
      </c>
      <c r="E15" s="29">
        <v>0</v>
      </c>
      <c r="F15" s="29">
        <v>0</v>
      </c>
      <c r="G15" s="9">
        <v>-100</v>
      </c>
      <c r="H15" s="9">
        <v>-100</v>
      </c>
      <c r="I15" s="10" t="s">
        <v>57</v>
      </c>
    </row>
    <row r="16" spans="1:9">
      <c r="A16" s="12" t="s">
        <v>10</v>
      </c>
      <c r="B16" s="36">
        <v>37459</v>
      </c>
      <c r="C16" s="36">
        <v>21264</v>
      </c>
      <c r="D16" s="36">
        <v>6873</v>
      </c>
      <c r="E16" s="36">
        <v>38791</v>
      </c>
      <c r="F16" s="36">
        <v>52810</v>
      </c>
      <c r="G16" s="42">
        <v>3.5558877706292291</v>
      </c>
      <c r="H16" s="42">
        <v>40.980805680877765</v>
      </c>
      <c r="I16" s="51">
        <v>36.139826248356584</v>
      </c>
    </row>
    <row r="17" spans="1:9">
      <c r="A17" s="3" t="s">
        <v>11</v>
      </c>
      <c r="B17" s="41">
        <v>3450</v>
      </c>
      <c r="C17" s="29">
        <v>6621</v>
      </c>
      <c r="D17" s="29">
        <v>804</v>
      </c>
      <c r="E17" s="29">
        <v>6799</v>
      </c>
      <c r="F17" s="29">
        <v>10434</v>
      </c>
      <c r="G17" s="9">
        <v>97.072463768115938</v>
      </c>
      <c r="H17" s="9">
        <v>202.43478260869568</v>
      </c>
      <c r="I17" s="10">
        <v>53.463744668333568</v>
      </c>
    </row>
    <row r="18" spans="1:9">
      <c r="A18" s="3" t="s">
        <v>12</v>
      </c>
      <c r="B18" s="41">
        <v>118189</v>
      </c>
      <c r="C18" s="29">
        <v>101196</v>
      </c>
      <c r="D18" s="29">
        <v>20450</v>
      </c>
      <c r="E18" s="29">
        <v>70532</v>
      </c>
      <c r="F18" s="29">
        <v>130771</v>
      </c>
      <c r="G18" s="9">
        <v>-40.322703466481656</v>
      </c>
      <c r="H18" s="9">
        <v>10.645660763692044</v>
      </c>
      <c r="I18" s="10">
        <v>85.406623943741849</v>
      </c>
    </row>
    <row r="19" spans="1:9">
      <c r="A19" s="3" t="s">
        <v>13</v>
      </c>
      <c r="B19" s="41">
        <v>8224</v>
      </c>
      <c r="C19" s="29">
        <v>13554</v>
      </c>
      <c r="D19" s="29">
        <v>2214</v>
      </c>
      <c r="E19" s="29">
        <v>9750</v>
      </c>
      <c r="F19" s="29">
        <v>20364</v>
      </c>
      <c r="G19" s="9">
        <v>18.555447470817121</v>
      </c>
      <c r="H19" s="9">
        <v>147.61673151750975</v>
      </c>
      <c r="I19" s="10">
        <v>108.86153846153847</v>
      </c>
    </row>
    <row r="20" spans="1:9">
      <c r="A20" s="3" t="s">
        <v>14</v>
      </c>
      <c r="B20" s="41">
        <v>3433</v>
      </c>
      <c r="C20" s="29">
        <v>4033</v>
      </c>
      <c r="D20" s="29">
        <v>1402</v>
      </c>
      <c r="E20" s="29">
        <v>5146</v>
      </c>
      <c r="F20" s="29">
        <v>14202</v>
      </c>
      <c r="G20" s="9">
        <v>49.898048354209145</v>
      </c>
      <c r="H20" s="9">
        <v>313.6906495776289</v>
      </c>
      <c r="I20" s="10">
        <v>175.98134473377382</v>
      </c>
    </row>
    <row r="21" spans="1:9">
      <c r="A21" s="3" t="s">
        <v>15</v>
      </c>
      <c r="B21" s="41">
        <v>14521</v>
      </c>
      <c r="C21" s="29">
        <v>14008</v>
      </c>
      <c r="D21" s="29">
        <v>1684</v>
      </c>
      <c r="E21" s="29">
        <v>7241</v>
      </c>
      <c r="F21" s="29">
        <v>15764</v>
      </c>
      <c r="G21" s="9">
        <v>-50.134288272157555</v>
      </c>
      <c r="H21" s="9">
        <v>8.5600165277873508</v>
      </c>
      <c r="I21" s="10">
        <v>117.70473691479077</v>
      </c>
    </row>
    <row r="22" spans="1:9">
      <c r="A22" s="3" t="s">
        <v>16</v>
      </c>
      <c r="B22" s="41">
        <v>7909</v>
      </c>
      <c r="C22" s="29">
        <v>5810</v>
      </c>
      <c r="D22" s="29">
        <v>807</v>
      </c>
      <c r="E22" s="29">
        <v>4625</v>
      </c>
      <c r="F22" s="29">
        <v>9158</v>
      </c>
      <c r="G22" s="9">
        <v>-41.522316348463775</v>
      </c>
      <c r="H22" s="9">
        <v>15.792135541787843</v>
      </c>
      <c r="I22" s="10">
        <v>98.010810810810796</v>
      </c>
    </row>
    <row r="23" spans="1:9">
      <c r="A23" s="3" t="s">
        <v>17</v>
      </c>
      <c r="B23" s="41">
        <v>2444</v>
      </c>
      <c r="C23" s="29">
        <v>4207</v>
      </c>
      <c r="D23" s="29">
        <v>791</v>
      </c>
      <c r="E23" s="29">
        <v>2825</v>
      </c>
      <c r="F23" s="29">
        <v>5322</v>
      </c>
      <c r="G23" s="9">
        <v>15.589198036006557</v>
      </c>
      <c r="H23" s="9">
        <v>117.75777414075286</v>
      </c>
      <c r="I23" s="10">
        <v>88.389380530973455</v>
      </c>
    </row>
    <row r="24" spans="1:9">
      <c r="A24" s="3" t="s">
        <v>18</v>
      </c>
      <c r="B24" s="41">
        <v>1676</v>
      </c>
      <c r="C24" s="29">
        <v>1805</v>
      </c>
      <c r="D24" s="29">
        <v>797</v>
      </c>
      <c r="E24" s="29">
        <v>2533</v>
      </c>
      <c r="F24" s="29">
        <v>3466</v>
      </c>
      <c r="G24" s="9">
        <v>51.133651551312639</v>
      </c>
      <c r="H24" s="9">
        <v>106.8019093078759</v>
      </c>
      <c r="I24" s="10">
        <v>36.833793920252653</v>
      </c>
    </row>
    <row r="25" spans="1:9">
      <c r="A25" s="3" t="s">
        <v>19</v>
      </c>
      <c r="B25" s="41">
        <v>1422</v>
      </c>
      <c r="C25" s="29">
        <v>0</v>
      </c>
      <c r="D25" s="29">
        <v>475</v>
      </c>
      <c r="E25" s="29">
        <v>1625</v>
      </c>
      <c r="F25" s="29">
        <v>2811</v>
      </c>
      <c r="G25" s="9">
        <v>14.275668073136426</v>
      </c>
      <c r="H25" s="9">
        <v>97.679324894514764</v>
      </c>
      <c r="I25" s="10">
        <v>72.984615384615381</v>
      </c>
    </row>
    <row r="26" spans="1:9">
      <c r="A26" s="3" t="s">
        <v>20</v>
      </c>
      <c r="B26" s="41">
        <v>0</v>
      </c>
      <c r="C26" s="40">
        <v>0</v>
      </c>
      <c r="D26" s="29">
        <v>427</v>
      </c>
      <c r="E26" s="29">
        <v>1410</v>
      </c>
      <c r="F26" s="29">
        <v>1801</v>
      </c>
      <c r="G26" s="9" t="s">
        <v>57</v>
      </c>
      <c r="H26" s="9" t="s">
        <v>57</v>
      </c>
      <c r="I26" s="10">
        <v>27.730496453900709</v>
      </c>
    </row>
    <row r="27" spans="1:9">
      <c r="A27" s="3" t="s">
        <v>49</v>
      </c>
      <c r="B27" s="41">
        <v>0</v>
      </c>
      <c r="C27" s="40">
        <v>0</v>
      </c>
      <c r="D27" s="29">
        <v>145</v>
      </c>
      <c r="E27" s="29">
        <v>940</v>
      </c>
      <c r="F27" s="29">
        <v>783</v>
      </c>
      <c r="G27" s="9" t="s">
        <v>57</v>
      </c>
      <c r="H27" s="9" t="s">
        <v>57</v>
      </c>
      <c r="I27" s="10">
        <v>-16.702127659574472</v>
      </c>
    </row>
    <row r="28" spans="1:9">
      <c r="A28" s="12" t="s">
        <v>21</v>
      </c>
      <c r="B28" s="36">
        <v>161268</v>
      </c>
      <c r="C28" s="36">
        <v>151234</v>
      </c>
      <c r="D28" s="36">
        <v>29996</v>
      </c>
      <c r="E28" s="36">
        <v>113426</v>
      </c>
      <c r="F28" s="36">
        <v>214876</v>
      </c>
      <c r="G28" s="42">
        <v>-29.666145794577968</v>
      </c>
      <c r="H28" s="42">
        <v>33.241560631991462</v>
      </c>
      <c r="I28" s="51">
        <v>89.441574242237223</v>
      </c>
    </row>
    <row r="29" spans="1:9" ht="13.5" thickBot="1">
      <c r="A29" s="15" t="s">
        <v>22</v>
      </c>
      <c r="B29" s="37">
        <v>198727</v>
      </c>
      <c r="C29" s="37">
        <v>172498</v>
      </c>
      <c r="D29" s="37">
        <v>36869</v>
      </c>
      <c r="E29" s="37">
        <v>152217</v>
      </c>
      <c r="F29" s="37">
        <v>267686</v>
      </c>
      <c r="G29" s="43">
        <v>-23.403966245150386</v>
      </c>
      <c r="H29" s="43">
        <v>34.700367841309941</v>
      </c>
      <c r="I29" s="52">
        <v>75.858149878134512</v>
      </c>
    </row>
    <row r="30" spans="1:9" ht="13.5" thickTop="1"/>
  </sheetData>
  <mergeCells count="4">
    <mergeCell ref="A2:I2"/>
    <mergeCell ref="A4:A5"/>
    <mergeCell ref="A3:I3"/>
    <mergeCell ref="G4:I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29"/>
  <sheetViews>
    <sheetView workbookViewId="0">
      <selection activeCell="E31" sqref="E31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88" t="s">
        <v>50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3.5" thickTop="1">
      <c r="A3" s="93" t="s">
        <v>48</v>
      </c>
      <c r="B3" s="24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>
      <c r="A4" s="94"/>
      <c r="B4" s="23" t="s">
        <v>26</v>
      </c>
      <c r="C4" s="23" t="s">
        <v>27</v>
      </c>
      <c r="D4" s="23" t="s">
        <v>28</v>
      </c>
      <c r="E4" s="23" t="s">
        <v>29</v>
      </c>
      <c r="F4" s="23" t="s">
        <v>30</v>
      </c>
      <c r="G4" s="23" t="s">
        <v>31</v>
      </c>
      <c r="H4" s="23" t="s">
        <v>32</v>
      </c>
      <c r="I4" s="23" t="s">
        <v>33</v>
      </c>
      <c r="J4" s="23" t="s">
        <v>34</v>
      </c>
      <c r="K4" s="23" t="s">
        <v>35</v>
      </c>
      <c r="L4" s="23" t="s">
        <v>36</v>
      </c>
      <c r="M4" s="23" t="s">
        <v>37</v>
      </c>
      <c r="N4" s="27" t="s">
        <v>43</v>
      </c>
    </row>
    <row r="5" spans="1:14">
      <c r="A5" s="3" t="s">
        <v>0</v>
      </c>
      <c r="B5" s="4">
        <v>4192</v>
      </c>
      <c r="C5" s="4">
        <v>3133</v>
      </c>
      <c r="D5" s="4"/>
      <c r="E5" s="4"/>
      <c r="F5" s="4"/>
      <c r="G5" s="4"/>
      <c r="H5" s="4"/>
      <c r="I5" s="4"/>
      <c r="J5" s="4"/>
      <c r="K5" s="4"/>
      <c r="L5" s="4"/>
      <c r="M5" s="4"/>
      <c r="N5" s="5">
        <v>7325</v>
      </c>
    </row>
    <row r="6" spans="1:14">
      <c r="A6" s="3" t="s">
        <v>1</v>
      </c>
      <c r="B6" s="4">
        <v>14641</v>
      </c>
      <c r="C6" s="4">
        <v>9900</v>
      </c>
      <c r="D6" s="4"/>
      <c r="E6" s="4"/>
      <c r="F6" s="4"/>
      <c r="G6" s="4"/>
      <c r="H6" s="4"/>
      <c r="I6" s="4"/>
      <c r="J6" s="4"/>
      <c r="K6" s="4"/>
      <c r="L6" s="4"/>
      <c r="M6" s="4"/>
      <c r="N6" s="5">
        <v>24541</v>
      </c>
    </row>
    <row r="7" spans="1:14">
      <c r="A7" s="3" t="s">
        <v>2</v>
      </c>
      <c r="B7" s="4">
        <v>133</v>
      </c>
      <c r="C7" s="4">
        <v>60</v>
      </c>
      <c r="D7" s="4"/>
      <c r="E7" s="4"/>
      <c r="F7" s="4"/>
      <c r="G7" s="4"/>
      <c r="H7" s="4"/>
      <c r="I7" s="4"/>
      <c r="J7" s="4"/>
      <c r="K7" s="4"/>
      <c r="L7" s="4"/>
      <c r="M7" s="4"/>
      <c r="N7" s="5">
        <v>193</v>
      </c>
    </row>
    <row r="8" spans="1:14">
      <c r="A8" s="3" t="s">
        <v>3</v>
      </c>
      <c r="B8" s="4">
        <v>1585</v>
      </c>
      <c r="C8" s="4">
        <v>1119</v>
      </c>
      <c r="D8" s="4"/>
      <c r="E8" s="4"/>
      <c r="F8" s="4"/>
      <c r="G8" s="4"/>
      <c r="H8" s="4"/>
      <c r="I8" s="4"/>
      <c r="J8" s="4"/>
      <c r="K8" s="4"/>
      <c r="L8" s="4"/>
      <c r="M8" s="4"/>
      <c r="N8" s="5">
        <v>2704</v>
      </c>
    </row>
    <row r="9" spans="1:14">
      <c r="A9" s="3" t="s">
        <v>4</v>
      </c>
      <c r="B9" s="4">
        <v>7061</v>
      </c>
      <c r="C9" s="4">
        <v>5300</v>
      </c>
      <c r="D9" s="4"/>
      <c r="E9" s="4"/>
      <c r="F9" s="4"/>
      <c r="G9" s="4"/>
      <c r="H9" s="4"/>
      <c r="I9" s="4"/>
      <c r="J9" s="4"/>
      <c r="K9" s="4"/>
      <c r="L9" s="4"/>
      <c r="M9" s="4"/>
      <c r="N9" s="5">
        <v>12361</v>
      </c>
    </row>
    <row r="10" spans="1:14">
      <c r="A10" s="3" t="s">
        <v>5</v>
      </c>
      <c r="B10" s="4">
        <v>3196</v>
      </c>
      <c r="C10" s="4">
        <v>2253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5">
        <v>5449</v>
      </c>
    </row>
    <row r="11" spans="1:14">
      <c r="A11" s="3" t="s">
        <v>6</v>
      </c>
      <c r="B11" s="4">
        <v>132</v>
      </c>
      <c r="C11" s="4">
        <v>105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5">
        <v>237</v>
      </c>
    </row>
    <row r="12" spans="1:14">
      <c r="A12" s="3" t="s">
        <v>7</v>
      </c>
      <c r="B12" s="4">
        <v>0</v>
      </c>
      <c r="C12" s="4"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5">
        <v>0</v>
      </c>
    </row>
    <row r="13" spans="1:14">
      <c r="A13" s="3" t="s">
        <v>8</v>
      </c>
      <c r="B13" s="4">
        <v>0</v>
      </c>
      <c r="C13" s="4"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5">
        <v>0</v>
      </c>
    </row>
    <row r="14" spans="1:14">
      <c r="A14" s="3" t="s">
        <v>9</v>
      </c>
      <c r="B14" s="4">
        <v>0</v>
      </c>
      <c r="C14" s="4"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5">
        <v>0</v>
      </c>
    </row>
    <row r="15" spans="1:14">
      <c r="A15" s="12" t="s">
        <v>10</v>
      </c>
      <c r="B15" s="13">
        <v>30940</v>
      </c>
      <c r="C15" s="13">
        <v>21870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>
        <v>52810</v>
      </c>
    </row>
    <row r="16" spans="1:14">
      <c r="A16" s="3" t="s">
        <v>11</v>
      </c>
      <c r="B16" s="4">
        <v>6306</v>
      </c>
      <c r="C16" s="4">
        <v>4128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5">
        <v>10434</v>
      </c>
    </row>
    <row r="17" spans="1:14">
      <c r="A17" s="3" t="s">
        <v>12</v>
      </c>
      <c r="B17" s="4">
        <v>73936</v>
      </c>
      <c r="C17" s="4">
        <v>56835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5">
        <v>130771</v>
      </c>
    </row>
    <row r="18" spans="1:14">
      <c r="A18" s="3" t="s">
        <v>13</v>
      </c>
      <c r="B18" s="4">
        <v>10895</v>
      </c>
      <c r="C18" s="4">
        <v>9469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5">
        <v>20364</v>
      </c>
    </row>
    <row r="19" spans="1:14">
      <c r="A19" s="3" t="s">
        <v>14</v>
      </c>
      <c r="B19" s="4">
        <v>7893</v>
      </c>
      <c r="C19" s="4">
        <v>6309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5">
        <v>14202</v>
      </c>
    </row>
    <row r="20" spans="1:14">
      <c r="A20" s="3" t="s">
        <v>15</v>
      </c>
      <c r="B20" s="4">
        <v>9346</v>
      </c>
      <c r="C20" s="4">
        <v>6418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5">
        <v>15764</v>
      </c>
    </row>
    <row r="21" spans="1:14">
      <c r="A21" s="3" t="s">
        <v>16</v>
      </c>
      <c r="B21" s="4">
        <v>5191</v>
      </c>
      <c r="C21" s="4">
        <v>3967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5">
        <v>9158</v>
      </c>
    </row>
    <row r="22" spans="1:14">
      <c r="A22" s="3" t="s">
        <v>17</v>
      </c>
      <c r="B22" s="4">
        <v>3106</v>
      </c>
      <c r="C22" s="4">
        <v>2216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5">
        <v>5322</v>
      </c>
    </row>
    <row r="23" spans="1:14">
      <c r="A23" s="3" t="s">
        <v>18</v>
      </c>
      <c r="B23" s="4">
        <v>2270</v>
      </c>
      <c r="C23" s="4">
        <v>1196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5">
        <v>3466</v>
      </c>
    </row>
    <row r="24" spans="1:14">
      <c r="A24" s="3" t="s">
        <v>19</v>
      </c>
      <c r="B24" s="4">
        <v>1945</v>
      </c>
      <c r="C24" s="4">
        <v>866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5">
        <v>2811</v>
      </c>
    </row>
    <row r="25" spans="1:14">
      <c r="A25" s="3" t="s">
        <v>20</v>
      </c>
      <c r="B25" s="4">
        <v>973</v>
      </c>
      <c r="C25" s="4">
        <v>828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5">
        <v>1801</v>
      </c>
    </row>
    <row r="26" spans="1:14">
      <c r="A26" s="3" t="s">
        <v>49</v>
      </c>
      <c r="B26" s="4">
        <v>490</v>
      </c>
      <c r="C26" s="4">
        <v>293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5">
        <v>783</v>
      </c>
    </row>
    <row r="27" spans="1:14">
      <c r="A27" s="12" t="s">
        <v>21</v>
      </c>
      <c r="B27" s="13">
        <v>122351</v>
      </c>
      <c r="C27" s="13">
        <v>92525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>
        <v>214876</v>
      </c>
    </row>
    <row r="28" spans="1:14" ht="13.5" thickBot="1">
      <c r="A28" s="15" t="s">
        <v>22</v>
      </c>
      <c r="B28" s="16">
        <v>153291</v>
      </c>
      <c r="C28" s="16">
        <v>114395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>
        <v>267686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TABLO1</vt:lpstr>
      <vt:lpstr>TABLO3</vt:lpstr>
      <vt:lpstr>TABLO4</vt:lpstr>
      <vt:lpstr>TABLO6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BTGM</cp:lastModifiedBy>
  <cp:lastPrinted>2022-03-07T11:02:41Z</cp:lastPrinted>
  <dcterms:created xsi:type="dcterms:W3CDTF">2020-02-10T08:46:49Z</dcterms:created>
  <dcterms:modified xsi:type="dcterms:W3CDTF">2023-03-03T12:11:27Z</dcterms:modified>
</cp:coreProperties>
</file>