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3\"/>
    </mc:Choice>
  </mc:AlternateContent>
  <xr:revisionPtr revIDLastSave="0" documentId="13_ncr:1_{AAF84D0D-B9E0-4227-AC5A-03BE93DC4122}" xr6:coauthVersionLast="36" xr6:coauthVersionMax="36" xr10:uidLastSave="{00000000-0000-0000-0000-000000000000}"/>
  <bookViews>
    <workbookView xWindow="-120" yWindow="60" windowWidth="20730" windowHeight="10980" activeTab="2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calcChain.xml><?xml version="1.0" encoding="utf-8"?>
<calcChain xmlns="http://schemas.openxmlformats.org/spreadsheetml/2006/main">
  <c r="H58" i="6" l="1"/>
  <c r="G58" i="6"/>
  <c r="F58" i="6"/>
  <c r="H57" i="6"/>
  <c r="G57" i="6"/>
  <c r="F57" i="6"/>
  <c r="H56" i="6"/>
  <c r="G56" i="6"/>
  <c r="F56" i="6"/>
  <c r="H55" i="6"/>
  <c r="G55" i="6"/>
  <c r="F55" i="6"/>
  <c r="H54" i="6"/>
  <c r="G54" i="6"/>
  <c r="F54" i="6"/>
  <c r="H53" i="6"/>
  <c r="G53" i="6"/>
  <c r="F53" i="6"/>
  <c r="H52" i="6"/>
  <c r="G52" i="6"/>
  <c r="F52" i="6"/>
  <c r="H51" i="6"/>
  <c r="G51" i="6"/>
  <c r="F51" i="6"/>
  <c r="H50" i="6"/>
  <c r="G50" i="6"/>
  <c r="F50" i="6"/>
  <c r="H49" i="6"/>
  <c r="G49" i="6"/>
  <c r="F49" i="6"/>
  <c r="H48" i="6"/>
  <c r="H59" i="6" s="1"/>
  <c r="G48" i="6"/>
  <c r="G59" i="6" s="1"/>
  <c r="F48" i="6"/>
  <c r="F59" i="6" s="1"/>
  <c r="H46" i="6"/>
  <c r="G46" i="6"/>
  <c r="F46" i="6"/>
  <c r="H45" i="6"/>
  <c r="G45" i="6"/>
  <c r="F45" i="6"/>
  <c r="H44" i="6"/>
  <c r="G44" i="6"/>
  <c r="F44" i="6"/>
  <c r="H43" i="6"/>
  <c r="G43" i="6"/>
  <c r="F43" i="6"/>
  <c r="H42" i="6"/>
  <c r="G42" i="6"/>
  <c r="F42" i="6"/>
  <c r="H41" i="6"/>
  <c r="G41" i="6"/>
  <c r="F41" i="6"/>
  <c r="H40" i="6"/>
  <c r="G40" i="6"/>
  <c r="F40" i="6"/>
  <c r="H39" i="6"/>
  <c r="G39" i="6"/>
  <c r="F39" i="6"/>
  <c r="H38" i="6"/>
  <c r="G38" i="6"/>
  <c r="F38" i="6"/>
  <c r="H37" i="6"/>
  <c r="H47" i="6" s="1"/>
  <c r="H60" i="6" s="1"/>
  <c r="G37" i="6"/>
  <c r="G47" i="6" s="1"/>
  <c r="G60" i="6" s="1"/>
  <c r="F37" i="6"/>
  <c r="F47" i="6" s="1"/>
  <c r="F60" i="6" l="1"/>
</calcChain>
</file>

<file path=xl/sharedStrings.xml><?xml version="1.0" encoding="utf-8"?>
<sst xmlns="http://schemas.openxmlformats.org/spreadsheetml/2006/main" count="164" uniqueCount="55">
  <si>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</si>
  <si>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</si>
  <si>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</si>
  <si>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</si>
  <si>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</si>
  <si>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</si>
  <si>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</si>
  <si>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</si>
  <si>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</si>
  <si>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</si>
  <si>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</si>
  <si>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</si>
  <si>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</si>
  <si>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</si>
  <si>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</si>
  <si>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</si>
  <si>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</si>
  <si>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</si>
  <si>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</si>
  <si>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</si>
  <si>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</si>
  <si>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</si>
  <si>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</si>
  <si>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</si>
  <si>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</si>
  <si>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</si>
  <si>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</si>
  <si>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</si>
  <si>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</si>
  <si>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</si>
  <si>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</si>
  <si>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</si>
  <si>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</si>
  <si>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</si>
  <si>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</si>
  <si>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</si>
  <si>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</si>
  <si>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</si>
  <si>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</si>
  <si>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</si>
  <si>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</si>
  <si>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</si>
  <si>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</si>
  <si>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</si>
  <si>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</si>
  <si>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</si>
  <si>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</si>
  <si>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</si>
  <si>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</si>
  <si>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</si>
  <si>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2022 YILINDA İZMİR İLİNE BAĞLI MÜZELERİN ZİYARETÇİLERİNİN AYLIK DAĞILIMI</t>
  </si>
  <si>
    <t>2022/2019</t>
  </si>
  <si>
    <t>2023/2022</t>
  </si>
  <si>
    <t>2023/2019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</si>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</sst>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4" fillId="0" borderId="0" xfId="0" applyFont="1"/>
    <xf numFmtId="164" fontId="1" fillId="0" borderId="1" xfId="0" applyNumberFormat="1" applyFont="1" applyBorder="1"/>
    <xf numFmtId="164" fontId="2" fillId="2" borderId="1" xfId="0" applyNumberFormat="1" applyFont="1" applyFill="1" applyBorder="1"/>
    <xf numFmtId="164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0" borderId="27" xfId="0" applyNumberFormat="1" applyFont="1" applyFill="1" applyBorder="1"/>
    <xf numFmtId="164" fontId="2" fillId="2" borderId="27" xfId="0" applyNumberFormat="1" applyFont="1" applyFill="1" applyBorder="1"/>
    <xf numFmtId="164" fontId="2" fillId="2" borderId="28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/>
    <xf numFmtId="2" fontId="7" fillId="2" borderId="1" xfId="0" applyNumberFormat="1" applyFont="1" applyFill="1" applyBorder="1"/>
    <xf numFmtId="2" fontId="7" fillId="2" borderId="18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29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30" xfId="0" applyFont="1" applyFill="1" applyBorder="1"/>
    <xf numFmtId="164" fontId="5" fillId="0" borderId="31" xfId="0" applyNumberFormat="1" applyFont="1" applyFill="1" applyBorder="1"/>
    <xf numFmtId="164" fontId="1" fillId="0" borderId="4" xfId="0" applyNumberFormat="1" applyFont="1" applyBorder="1"/>
    <xf numFmtId="2" fontId="1" fillId="0" borderId="4" xfId="0" applyNumberFormat="1" applyFont="1" applyBorder="1"/>
    <xf numFmtId="2" fontId="1" fillId="0" borderId="14" xfId="0" applyNumberFormat="1" applyFont="1" applyBorder="1"/>
    <xf numFmtId="0" fontId="2" fillId="2" borderId="32" xfId="0" applyFont="1" applyFill="1" applyBorder="1"/>
    <xf numFmtId="0" fontId="2" fillId="2" borderId="33" xfId="0" applyFont="1" applyFill="1" applyBorder="1"/>
    <xf numFmtId="164" fontId="2" fillId="2" borderId="34" xfId="0" applyNumberFormat="1" applyFont="1" applyFill="1" applyBorder="1"/>
    <xf numFmtId="2" fontId="7" fillId="2" borderId="34" xfId="0" applyNumberFormat="1" applyFont="1" applyFill="1" applyBorder="1"/>
    <xf numFmtId="2" fontId="2" fillId="2" borderId="35" xfId="0" applyNumberFormat="1" applyFont="1" applyFill="1" applyBorder="1"/>
    <xf numFmtId="164" fontId="2" fillId="2" borderId="36" xfId="0" applyNumberFormat="1" applyFont="1" applyFill="1" applyBorder="1"/>
    <xf numFmtId="2" fontId="7" fillId="2" borderId="37" xfId="0" applyNumberFormat="1" applyFont="1" applyFill="1" applyBorder="1"/>
    <xf numFmtId="2" fontId="2" fillId="2" borderId="38" xfId="0" applyNumberFormat="1" applyFont="1" applyFill="1" applyBorder="1"/>
    <xf numFmtId="2" fontId="2" fillId="2" borderId="1" xfId="0" applyNumberFormat="1" applyFont="1" applyFill="1" applyBorder="1"/>
    <xf numFmtId="2" fontId="7" fillId="2" borderId="16" xfId="0" applyNumberFormat="1" applyFont="1" applyFill="1" applyBorder="1"/>
    <xf numFmtId="2" fontId="7" fillId="2" borderId="19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160286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TABLO4!$A$6:$A$27</c:f>
              <c:strCache>
                <c:ptCount val="22"/>
                <c:pt idx="0">
                  <c:v>ARKEOLOJİ MÜZESİ</c:v>
                </c:pt>
                <c:pt idx="1">
                  <c:v>ATATÜRK MÜZESİ</c:v>
                </c:pt>
                <c:pt idx="2">
                  <c:v>TARİH VE SANAT MÜZ.</c:v>
                </c:pt>
                <c:pt idx="3">
                  <c:v>BERGAMA MÜZ.</c:v>
                </c:pt>
                <c:pt idx="4">
                  <c:v>EFES MÜZ.</c:v>
                </c:pt>
                <c:pt idx="5">
                  <c:v>ÇEŞME MÜZ.</c:v>
                </c:pt>
                <c:pt idx="6">
                  <c:v>ÖDEMİŞ MÜZ.</c:v>
                </c:pt>
                <c:pt idx="7">
                  <c:v>TİRE MÜZ.</c:v>
                </c:pt>
                <c:pt idx="8">
                  <c:v>ÇAKIRAĞA KONAĞI</c:v>
                </c:pt>
                <c:pt idx="9">
                  <c:v>ETNOGRAFYA</c:v>
                </c:pt>
                <c:pt idx="10">
                  <c:v>MÜZE TOPLAM</c:v>
                </c:pt>
                <c:pt idx="11">
                  <c:v>AGORA</c:v>
                </c:pt>
                <c:pt idx="12">
                  <c:v>EFES</c:v>
                </c:pt>
                <c:pt idx="13">
                  <c:v>ST. JEAN</c:v>
                </c:pt>
                <c:pt idx="14">
                  <c:v>YAMAÇ EVLERİ</c:v>
                </c:pt>
                <c:pt idx="15">
                  <c:v>AKROPOL</c:v>
                </c:pt>
                <c:pt idx="16">
                  <c:v>ASKLEPİON</c:v>
                </c:pt>
                <c:pt idx="17">
                  <c:v>BAZİLİKA</c:v>
                </c:pt>
                <c:pt idx="18">
                  <c:v>TEOS ÖRENYERİ</c:v>
                </c:pt>
                <c:pt idx="19">
                  <c:v>METROPOLİS</c:v>
                </c:pt>
                <c:pt idx="20">
                  <c:v>KLAROS</c:v>
                </c:pt>
                <c:pt idx="21">
                  <c:v>KLAZOMENAİ</c:v>
                </c:pt>
              </c:strCache>
            </c:strRef>
          </c:cat>
          <c:val>
            <c:numRef>
              <c:f>TABLO4!$F$6:$F$27</c:f>
              <c:numCache>
                <c:formatCode>###\ ###\ ###</c:formatCode>
                <c:ptCount val="22"/>
                <c:pt idx="0">
                  <c:v>4192</c:v>
                </c:pt>
                <c:pt idx="1">
                  <c:v>14641</c:v>
                </c:pt>
                <c:pt idx="2">
                  <c:v>133</c:v>
                </c:pt>
                <c:pt idx="3">
                  <c:v>1585</c:v>
                </c:pt>
                <c:pt idx="4">
                  <c:v>7061</c:v>
                </c:pt>
                <c:pt idx="5">
                  <c:v>3196</c:v>
                </c:pt>
                <c:pt idx="6">
                  <c:v>132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30940</c:v>
                </c:pt>
                <c:pt idx="11">
                  <c:v>6306</c:v>
                </c:pt>
                <c:pt idx="12">
                  <c:v>73936</c:v>
                </c:pt>
                <c:pt idx="13">
                  <c:v>10895</c:v>
                </c:pt>
                <c:pt idx="14">
                  <c:v>7893</c:v>
                </c:pt>
                <c:pt idx="15">
                  <c:v>9346</c:v>
                </c:pt>
                <c:pt idx="16">
                  <c:v>5191</c:v>
                </c:pt>
                <c:pt idx="17">
                  <c:v>3106</c:v>
                </c:pt>
                <c:pt idx="18">
                  <c:v>2270</c:v>
                </c:pt>
                <c:pt idx="19">
                  <c:v>1945</c:v>
                </c:pt>
                <c:pt idx="20">
                  <c:v>973</c:v>
                </c:pt>
                <c:pt idx="21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workbookViewId="0">
      <selection activeCell="G24" sqref="G24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5" width="11.140625" style="1" customWidth="1"/>
    <col min="6" max="6" width="10" style="1" customWidth="1"/>
    <col min="7" max="7" width="11.14062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68" t="s">
        <v>38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customHeight="1" thickTop="1">
      <c r="A4" s="69"/>
      <c r="B4" s="72" t="s">
        <v>39</v>
      </c>
      <c r="C4" s="73"/>
      <c r="D4" s="73"/>
      <c r="E4" s="73"/>
      <c r="F4" s="78"/>
      <c r="G4" s="72" t="s">
        <v>40</v>
      </c>
      <c r="H4" s="73"/>
      <c r="I4" s="74"/>
      <c r="J4" s="8"/>
    </row>
    <row r="5" spans="1:10" ht="15" customHeight="1">
      <c r="A5" s="70"/>
      <c r="B5" s="75" t="s">
        <v>41</v>
      </c>
      <c r="C5" s="76"/>
      <c r="D5" s="76"/>
      <c r="E5" s="76"/>
      <c r="F5" s="79"/>
      <c r="G5" s="75" t="s">
        <v>42</v>
      </c>
      <c r="H5" s="76"/>
      <c r="I5" s="77"/>
      <c r="J5" s="8"/>
    </row>
    <row r="6" spans="1:10">
      <c r="A6" s="71"/>
      <c r="B6" s="35">
        <v>2019</v>
      </c>
      <c r="C6" s="19">
        <v>2020</v>
      </c>
      <c r="D6" s="19">
        <v>2021</v>
      </c>
      <c r="E6" s="19">
        <v>2022</v>
      </c>
      <c r="F6" s="19">
        <v>2023</v>
      </c>
      <c r="G6" s="19" t="s">
        <v>51</v>
      </c>
      <c r="H6" s="46" t="s">
        <v>53</v>
      </c>
      <c r="I6" s="20" t="s">
        <v>52</v>
      </c>
      <c r="J6" s="8"/>
    </row>
    <row r="7" spans="1:10">
      <c r="A7" s="12" t="s">
        <v>26</v>
      </c>
      <c r="B7" s="36">
        <v>90406</v>
      </c>
      <c r="C7" s="30">
        <v>113675</v>
      </c>
      <c r="D7" s="30">
        <v>14992</v>
      </c>
      <c r="E7" s="30">
        <v>75648</v>
      </c>
      <c r="F7" s="30">
        <v>153291</v>
      </c>
      <c r="G7" s="9">
        <v>-16.324137778466032</v>
      </c>
      <c r="H7" s="9">
        <v>69.558436386965468</v>
      </c>
      <c r="I7" s="10">
        <v>102.63721446700509</v>
      </c>
      <c r="J7" s="8"/>
    </row>
    <row r="8" spans="1:10">
      <c r="A8" s="12" t="s">
        <v>27</v>
      </c>
      <c r="B8" s="36">
        <v>108321</v>
      </c>
      <c r="C8" s="30">
        <v>76403</v>
      </c>
      <c r="D8" s="30">
        <v>21877</v>
      </c>
      <c r="E8" s="30">
        <v>76569</v>
      </c>
      <c r="F8" s="30">
        <v>0</v>
      </c>
      <c r="G8" s="9">
        <v>-29.312875619685929</v>
      </c>
      <c r="H8" s="9"/>
      <c r="I8" s="10"/>
      <c r="J8" s="8"/>
    </row>
    <row r="9" spans="1:10">
      <c r="A9" s="12" t="s">
        <v>28</v>
      </c>
      <c r="B9" s="36">
        <v>173542</v>
      </c>
      <c r="C9" s="30">
        <v>44613</v>
      </c>
      <c r="D9" s="30">
        <v>40903</v>
      </c>
      <c r="E9" s="30">
        <v>128664</v>
      </c>
      <c r="F9" s="30">
        <v>0</v>
      </c>
      <c r="G9" s="9">
        <v>-25.860022357700153</v>
      </c>
      <c r="H9" s="9"/>
      <c r="I9" s="10"/>
      <c r="J9" s="8"/>
    </row>
    <row r="10" spans="1:10">
      <c r="A10" s="12" t="s">
        <v>29</v>
      </c>
      <c r="B10" s="36">
        <v>306745</v>
      </c>
      <c r="C10" s="30">
        <v>0</v>
      </c>
      <c r="D10" s="30">
        <v>38306</v>
      </c>
      <c r="E10" s="30">
        <v>212657</v>
      </c>
      <c r="F10" s="30">
        <v>0</v>
      </c>
      <c r="G10" s="9">
        <v>-30.67303460529104</v>
      </c>
      <c r="H10" s="9"/>
      <c r="I10" s="10"/>
      <c r="J10" s="8"/>
    </row>
    <row r="11" spans="1:10">
      <c r="A11" s="12" t="s">
        <v>30</v>
      </c>
      <c r="B11" s="36">
        <v>299441</v>
      </c>
      <c r="C11" s="30">
        <v>0</v>
      </c>
      <c r="D11" s="30">
        <v>40946</v>
      </c>
      <c r="E11" s="30">
        <v>401887</v>
      </c>
      <c r="F11" s="30">
        <v>0</v>
      </c>
      <c r="G11" s="9">
        <v>34.212415801443363</v>
      </c>
      <c r="H11" s="9"/>
      <c r="I11" s="10"/>
      <c r="J11" s="8"/>
    </row>
    <row r="12" spans="1:10">
      <c r="A12" s="12" t="s">
        <v>31</v>
      </c>
      <c r="B12" s="36">
        <v>316361</v>
      </c>
      <c r="C12" s="30">
        <v>22885</v>
      </c>
      <c r="D12" s="30">
        <v>127729</v>
      </c>
      <c r="E12" s="30">
        <v>329617</v>
      </c>
      <c r="F12" s="30">
        <v>0</v>
      </c>
      <c r="G12" s="9">
        <v>4.1901498604442367</v>
      </c>
      <c r="H12" s="9"/>
      <c r="I12" s="10"/>
      <c r="J12" s="8"/>
    </row>
    <row r="13" spans="1:10">
      <c r="A13" s="12" t="s">
        <v>32</v>
      </c>
      <c r="B13" s="36">
        <v>356504</v>
      </c>
      <c r="C13" s="30">
        <v>84548</v>
      </c>
      <c r="D13" s="30">
        <v>284174</v>
      </c>
      <c r="E13" s="30">
        <v>437234</v>
      </c>
      <c r="F13" s="30">
        <v>0</v>
      </c>
      <c r="G13" s="9">
        <v>22.644907210017283</v>
      </c>
      <c r="H13" s="9"/>
      <c r="I13" s="10"/>
      <c r="J13" s="8"/>
    </row>
    <row r="14" spans="1:10">
      <c r="A14" s="12" t="s">
        <v>33</v>
      </c>
      <c r="B14" s="36">
        <v>369370</v>
      </c>
      <c r="C14" s="30">
        <v>121753</v>
      </c>
      <c r="D14" s="30">
        <v>253129</v>
      </c>
      <c r="E14" s="30">
        <v>503510</v>
      </c>
      <c r="F14" s="30">
        <v>0</v>
      </c>
      <c r="G14" s="9">
        <v>36.315889216774508</v>
      </c>
      <c r="H14" s="9"/>
      <c r="I14" s="10"/>
      <c r="J14" s="8"/>
    </row>
    <row r="15" spans="1:10">
      <c r="A15" s="12" t="s">
        <v>34</v>
      </c>
      <c r="B15" s="36">
        <v>313284</v>
      </c>
      <c r="C15" s="30">
        <v>89757</v>
      </c>
      <c r="D15" s="30">
        <v>187775</v>
      </c>
      <c r="E15" s="30">
        <v>419015</v>
      </c>
      <c r="F15" s="30">
        <v>0</v>
      </c>
      <c r="G15" s="9">
        <v>33.74924988189629</v>
      </c>
      <c r="H15" s="9"/>
      <c r="I15" s="10"/>
      <c r="J15" s="8"/>
    </row>
    <row r="16" spans="1:10">
      <c r="A16" s="12" t="s">
        <v>35</v>
      </c>
      <c r="B16" s="36">
        <v>321498</v>
      </c>
      <c r="C16" s="30">
        <v>78061</v>
      </c>
      <c r="D16" s="30">
        <v>198786</v>
      </c>
      <c r="E16" s="30">
        <v>445562</v>
      </c>
      <c r="F16" s="30">
        <v>0</v>
      </c>
      <c r="G16" s="9">
        <v>38.589353588513767</v>
      </c>
      <c r="H16" s="9"/>
      <c r="I16" s="10"/>
      <c r="J16" s="8"/>
    </row>
    <row r="17" spans="1:10">
      <c r="A17" s="12" t="s">
        <v>36</v>
      </c>
      <c r="B17" s="36">
        <v>205258</v>
      </c>
      <c r="C17" s="30">
        <v>39134</v>
      </c>
      <c r="D17" s="30">
        <v>149190</v>
      </c>
      <c r="E17" s="30">
        <v>247891</v>
      </c>
      <c r="F17" s="30">
        <v>0</v>
      </c>
      <c r="G17" s="9">
        <v>20.770445000925662</v>
      </c>
      <c r="H17" s="9"/>
      <c r="I17" s="10"/>
      <c r="J17" s="8"/>
    </row>
    <row r="18" spans="1:10" ht="13.5" thickBot="1">
      <c r="A18" s="48" t="s">
        <v>37</v>
      </c>
      <c r="B18" s="49">
        <v>131881</v>
      </c>
      <c r="C18" s="50">
        <v>16010</v>
      </c>
      <c r="D18" s="50">
        <v>83118</v>
      </c>
      <c r="E18" s="50">
        <v>160286</v>
      </c>
      <c r="F18" s="50">
        <v>0</v>
      </c>
      <c r="G18" s="51">
        <v>21.538356548706794</v>
      </c>
      <c r="H18" s="51"/>
      <c r="I18" s="52"/>
      <c r="J18" s="8"/>
    </row>
    <row r="19" spans="1:10" ht="14.25" thickTop="1" thickBot="1">
      <c r="A19" s="53" t="s">
        <v>44</v>
      </c>
      <c r="B19" s="58">
        <v>2992611</v>
      </c>
      <c r="C19" s="58">
        <v>686839</v>
      </c>
      <c r="D19" s="58">
        <v>1440925</v>
      </c>
      <c r="E19" s="58">
        <v>3438540</v>
      </c>
      <c r="F19" s="58">
        <v>153291</v>
      </c>
      <c r="G19" s="59">
        <v>14.901001165871541</v>
      </c>
      <c r="H19" s="59">
        <v>-94.877683735039398</v>
      </c>
      <c r="I19" s="60">
        <v>-95.541974209984474</v>
      </c>
      <c r="J19" s="8"/>
    </row>
    <row r="20" spans="1:10" ht="14.25" thickTop="1" thickBot="1">
      <c r="A20" s="54"/>
      <c r="B20" s="55"/>
      <c r="C20" s="55"/>
      <c r="D20" s="55"/>
      <c r="E20" s="55"/>
      <c r="F20" s="55"/>
      <c r="G20" s="56"/>
      <c r="H20" s="56"/>
      <c r="I20" s="57"/>
      <c r="J20" s="8"/>
    </row>
    <row r="21" spans="1:10" ht="13.5" thickTop="1"/>
  </sheetData>
  <mergeCells count="6">
    <mergeCell ref="A3:J3"/>
    <mergeCell ref="A4:A6"/>
    <mergeCell ref="G4:I4"/>
    <mergeCell ref="G5:I5"/>
    <mergeCell ref="B4:F4"/>
    <mergeCell ref="B5:F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61"/>
  <sheetViews>
    <sheetView workbookViewId="0">
      <selection activeCell="Q16" sqref="Q16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34"/>
    </row>
    <row r="3" spans="1:16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33"/>
    </row>
    <row r="4" spans="1:16" ht="15" customHeight="1">
      <c r="A4" s="85" t="s">
        <v>48</v>
      </c>
      <c r="B4" s="80">
        <v>2019</v>
      </c>
      <c r="C4" s="81"/>
      <c r="D4" s="81"/>
      <c r="E4" s="80">
        <v>2021</v>
      </c>
      <c r="F4" s="81"/>
      <c r="G4" s="81"/>
      <c r="H4" s="80">
        <v>2022</v>
      </c>
      <c r="I4" s="81"/>
      <c r="J4" s="81"/>
      <c r="K4" s="80">
        <v>2023</v>
      </c>
      <c r="L4" s="81"/>
      <c r="M4" s="82"/>
      <c r="N4" s="80" t="s">
        <v>46</v>
      </c>
      <c r="O4" s="81"/>
      <c r="P4" s="82"/>
    </row>
    <row r="5" spans="1:16">
      <c r="A5" s="67"/>
      <c r="B5" s="21" t="s">
        <v>25</v>
      </c>
      <c r="C5" s="21" t="s">
        <v>24</v>
      </c>
      <c r="D5" s="21" t="s">
        <v>23</v>
      </c>
      <c r="E5" s="21" t="s">
        <v>25</v>
      </c>
      <c r="F5" s="21" t="s">
        <v>24</v>
      </c>
      <c r="G5" s="21" t="s">
        <v>23</v>
      </c>
      <c r="H5" s="21" t="s">
        <v>25</v>
      </c>
      <c r="I5" s="21" t="s">
        <v>24</v>
      </c>
      <c r="J5" s="21" t="s">
        <v>23</v>
      </c>
      <c r="K5" s="21" t="s">
        <v>25</v>
      </c>
      <c r="L5" s="21" t="s">
        <v>24</v>
      </c>
      <c r="M5" s="21" t="s">
        <v>23</v>
      </c>
      <c r="N5" s="21" t="s">
        <v>51</v>
      </c>
      <c r="O5" s="11" t="s">
        <v>53</v>
      </c>
      <c r="P5" s="11" t="s">
        <v>52</v>
      </c>
    </row>
    <row r="6" spans="1:16">
      <c r="A6" s="6" t="s">
        <v>0</v>
      </c>
      <c r="B6" s="30">
        <v>691</v>
      </c>
      <c r="C6" s="30">
        <v>440</v>
      </c>
      <c r="D6" s="30">
        <v>540</v>
      </c>
      <c r="E6" s="30">
        <v>69</v>
      </c>
      <c r="F6" s="30">
        <v>175</v>
      </c>
      <c r="G6" s="30">
        <v>38</v>
      </c>
      <c r="H6" s="30">
        <v>729</v>
      </c>
      <c r="I6" s="30">
        <v>3204</v>
      </c>
      <c r="J6" s="30">
        <v>614</v>
      </c>
      <c r="K6" s="30">
        <v>777</v>
      </c>
      <c r="L6" s="30">
        <v>2613</v>
      </c>
      <c r="M6" s="30">
        <v>802</v>
      </c>
      <c r="N6" s="9">
        <v>172.11250748055056</v>
      </c>
      <c r="O6" s="9">
        <v>150.86774386594851</v>
      </c>
      <c r="P6" s="9">
        <v>-7.8073455025291398</v>
      </c>
    </row>
    <row r="7" spans="1:16">
      <c r="A7" s="6" t="s">
        <v>1</v>
      </c>
      <c r="B7" s="30">
        <v>0</v>
      </c>
      <c r="C7" s="30">
        <v>9179</v>
      </c>
      <c r="D7" s="30">
        <v>0</v>
      </c>
      <c r="E7" s="41">
        <v>0</v>
      </c>
      <c r="F7" s="30">
        <v>513</v>
      </c>
      <c r="G7" s="41">
        <v>0</v>
      </c>
      <c r="H7" s="30">
        <v>0</v>
      </c>
      <c r="I7" s="30">
        <v>8472</v>
      </c>
      <c r="J7" s="30">
        <v>0</v>
      </c>
      <c r="K7" s="30">
        <v>0</v>
      </c>
      <c r="L7" s="30">
        <v>14641</v>
      </c>
      <c r="M7" s="30">
        <v>0</v>
      </c>
      <c r="N7" s="9">
        <v>-7.7023640919490095</v>
      </c>
      <c r="O7" s="9">
        <v>59.505392744307663</v>
      </c>
      <c r="P7" s="9">
        <v>72.816336166194517</v>
      </c>
    </row>
    <row r="8" spans="1:16">
      <c r="A8" s="6" t="s">
        <v>2</v>
      </c>
      <c r="B8" s="30">
        <v>203</v>
      </c>
      <c r="C8" s="30">
        <v>50</v>
      </c>
      <c r="D8" s="30">
        <v>120</v>
      </c>
      <c r="E8" s="30">
        <v>34</v>
      </c>
      <c r="F8" s="30">
        <v>8</v>
      </c>
      <c r="G8" s="30">
        <v>4</v>
      </c>
      <c r="H8" s="30">
        <v>207</v>
      </c>
      <c r="I8" s="30">
        <v>239</v>
      </c>
      <c r="J8" s="30">
        <v>33</v>
      </c>
      <c r="K8" s="30">
        <v>0</v>
      </c>
      <c r="L8" s="30">
        <v>0</v>
      </c>
      <c r="M8" s="30">
        <v>133</v>
      </c>
      <c r="N8" s="9">
        <v>28.418230563002677</v>
      </c>
      <c r="O8" s="9">
        <v>-64.343163538873995</v>
      </c>
      <c r="P8" s="9">
        <v>-72.233820459290186</v>
      </c>
    </row>
    <row r="9" spans="1:16">
      <c r="A9" s="6" t="s">
        <v>3</v>
      </c>
      <c r="B9" s="30">
        <v>291</v>
      </c>
      <c r="C9" s="30">
        <v>441</v>
      </c>
      <c r="D9" s="30">
        <v>137</v>
      </c>
      <c r="E9" s="30">
        <v>34</v>
      </c>
      <c r="F9" s="30">
        <v>71</v>
      </c>
      <c r="G9" s="30">
        <v>11</v>
      </c>
      <c r="H9" s="30">
        <v>175</v>
      </c>
      <c r="I9" s="30">
        <v>541</v>
      </c>
      <c r="J9" s="30">
        <v>71</v>
      </c>
      <c r="K9" s="30">
        <v>191</v>
      </c>
      <c r="L9" s="30">
        <v>1206</v>
      </c>
      <c r="M9" s="30">
        <v>188</v>
      </c>
      <c r="N9" s="9">
        <v>-9.436133486766396</v>
      </c>
      <c r="O9" s="9">
        <v>82.393555811277324</v>
      </c>
      <c r="P9" s="9">
        <v>101.39771283354513</v>
      </c>
    </row>
    <row r="10" spans="1:16">
      <c r="A10" s="6" t="s">
        <v>4</v>
      </c>
      <c r="B10" s="30">
        <v>1122</v>
      </c>
      <c r="C10" s="30">
        <v>590</v>
      </c>
      <c r="D10" s="30">
        <v>1245</v>
      </c>
      <c r="E10" s="30">
        <v>219</v>
      </c>
      <c r="F10" s="30">
        <v>1316</v>
      </c>
      <c r="G10" s="30">
        <v>48</v>
      </c>
      <c r="H10" s="30">
        <v>964</v>
      </c>
      <c r="I10" s="30">
        <v>3325</v>
      </c>
      <c r="J10" s="30">
        <v>291</v>
      </c>
      <c r="K10" s="30">
        <v>1467</v>
      </c>
      <c r="L10" s="30">
        <v>4952</v>
      </c>
      <c r="M10" s="30">
        <v>642</v>
      </c>
      <c r="N10" s="9">
        <v>54.886709502874531</v>
      </c>
      <c r="O10" s="9">
        <v>138.78931349340547</v>
      </c>
      <c r="P10" s="9">
        <v>54.170305676855904</v>
      </c>
    </row>
    <row r="11" spans="1:16">
      <c r="A11" s="6" t="s">
        <v>5</v>
      </c>
      <c r="B11" s="30">
        <v>1039</v>
      </c>
      <c r="C11" s="30">
        <v>519</v>
      </c>
      <c r="D11" s="30">
        <v>245</v>
      </c>
      <c r="E11" s="30">
        <v>155</v>
      </c>
      <c r="F11" s="30">
        <v>97</v>
      </c>
      <c r="G11" s="30">
        <v>101</v>
      </c>
      <c r="H11" s="30">
        <v>662</v>
      </c>
      <c r="I11" s="30">
        <v>358</v>
      </c>
      <c r="J11" s="30">
        <v>404</v>
      </c>
      <c r="K11" s="30">
        <v>1212</v>
      </c>
      <c r="L11" s="30">
        <v>830</v>
      </c>
      <c r="M11" s="30">
        <v>1154</v>
      </c>
      <c r="N11" s="9">
        <v>-21.020521353300058</v>
      </c>
      <c r="O11" s="9">
        <v>77.260122018857459</v>
      </c>
      <c r="P11" s="9">
        <v>124.438202247191</v>
      </c>
    </row>
    <row r="12" spans="1:16">
      <c r="A12" s="6" t="s">
        <v>6</v>
      </c>
      <c r="B12" s="30">
        <v>81</v>
      </c>
      <c r="C12" s="30">
        <v>86</v>
      </c>
      <c r="D12" s="30">
        <v>23</v>
      </c>
      <c r="E12" s="30">
        <v>6</v>
      </c>
      <c r="F12" s="30">
        <v>3</v>
      </c>
      <c r="G12" s="30">
        <v>0</v>
      </c>
      <c r="H12" s="30">
        <v>61</v>
      </c>
      <c r="I12" s="30">
        <v>45</v>
      </c>
      <c r="J12" s="30">
        <v>6</v>
      </c>
      <c r="K12" s="30">
        <v>66</v>
      </c>
      <c r="L12" s="30">
        <v>42</v>
      </c>
      <c r="M12" s="30">
        <v>24</v>
      </c>
      <c r="N12" s="9">
        <v>-41.052631578947377</v>
      </c>
      <c r="O12" s="9">
        <v>-30.526315789473678</v>
      </c>
      <c r="P12" s="9">
        <v>17.857142857142861</v>
      </c>
    </row>
    <row r="13" spans="1:16">
      <c r="A13" s="6" t="s">
        <v>7</v>
      </c>
      <c r="B13" s="30">
        <v>0</v>
      </c>
      <c r="C13" s="30">
        <v>517</v>
      </c>
      <c r="D13" s="30">
        <v>0</v>
      </c>
      <c r="E13" s="41">
        <v>0</v>
      </c>
      <c r="F13" s="30">
        <v>0</v>
      </c>
      <c r="G13" s="41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9">
        <v>-100</v>
      </c>
      <c r="O13" s="9">
        <v>-100</v>
      </c>
      <c r="P13" s="9" t="s">
        <v>54</v>
      </c>
    </row>
    <row r="14" spans="1:16">
      <c r="A14" s="6" t="s">
        <v>8</v>
      </c>
      <c r="B14" s="30">
        <v>0</v>
      </c>
      <c r="C14" s="30">
        <v>0</v>
      </c>
      <c r="D14" s="30">
        <v>0</v>
      </c>
      <c r="E14" s="41">
        <v>0</v>
      </c>
      <c r="F14" s="41">
        <v>0</v>
      </c>
      <c r="G14" s="41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9" t="s">
        <v>54</v>
      </c>
      <c r="O14" s="9" t="s">
        <v>54</v>
      </c>
      <c r="P14" s="9" t="s">
        <v>54</v>
      </c>
    </row>
    <row r="15" spans="1:16">
      <c r="A15" s="6" t="s">
        <v>9</v>
      </c>
      <c r="B15" s="30">
        <v>0</v>
      </c>
      <c r="C15" s="30">
        <v>1562</v>
      </c>
      <c r="D15" s="30">
        <v>0</v>
      </c>
      <c r="E15" s="41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9">
        <v>-100</v>
      </c>
      <c r="O15" s="9">
        <v>-100</v>
      </c>
      <c r="P15" s="9" t="s">
        <v>54</v>
      </c>
    </row>
    <row r="16" spans="1:16">
      <c r="A16" s="11" t="s">
        <v>10</v>
      </c>
      <c r="B16" s="31">
        <v>3427</v>
      </c>
      <c r="C16" s="31">
        <v>13384</v>
      </c>
      <c r="D16" s="31">
        <v>2310</v>
      </c>
      <c r="E16" s="31">
        <v>517</v>
      </c>
      <c r="F16" s="31">
        <v>2183</v>
      </c>
      <c r="G16" s="31">
        <v>202</v>
      </c>
      <c r="H16" s="31">
        <v>2798</v>
      </c>
      <c r="I16" s="31">
        <v>16184</v>
      </c>
      <c r="J16" s="31">
        <v>1419</v>
      </c>
      <c r="K16" s="31">
        <v>3713</v>
      </c>
      <c r="L16" s="31">
        <v>24284</v>
      </c>
      <c r="M16" s="31">
        <v>2943</v>
      </c>
      <c r="N16" s="43">
        <v>6.6942105538413177</v>
      </c>
      <c r="O16" s="43">
        <v>61.81162073113331</v>
      </c>
      <c r="P16" s="61">
        <v>51.659232390569088</v>
      </c>
    </row>
    <row r="17" spans="1:16">
      <c r="A17" s="6" t="s">
        <v>11</v>
      </c>
      <c r="B17" s="30">
        <v>721</v>
      </c>
      <c r="C17" s="30">
        <v>133</v>
      </c>
      <c r="D17" s="30">
        <v>708</v>
      </c>
      <c r="E17" s="30">
        <v>197</v>
      </c>
      <c r="F17" s="30">
        <v>160</v>
      </c>
      <c r="G17" s="30">
        <v>0</v>
      </c>
      <c r="H17" s="30">
        <v>1333</v>
      </c>
      <c r="I17" s="30">
        <v>1988</v>
      </c>
      <c r="J17" s="30">
        <v>0</v>
      </c>
      <c r="K17" s="30">
        <v>1952</v>
      </c>
      <c r="L17" s="30">
        <v>4354</v>
      </c>
      <c r="M17" s="30">
        <v>0</v>
      </c>
      <c r="N17" s="9">
        <v>112.61203585147248</v>
      </c>
      <c r="O17" s="9">
        <v>303.71318822023045</v>
      </c>
      <c r="P17" s="9">
        <v>89.882565492321589</v>
      </c>
    </row>
    <row r="18" spans="1:16">
      <c r="A18" s="6" t="s">
        <v>12</v>
      </c>
      <c r="B18" s="30">
        <v>41916</v>
      </c>
      <c r="C18" s="30">
        <v>5260</v>
      </c>
      <c r="D18" s="30">
        <v>6329</v>
      </c>
      <c r="E18" s="30">
        <v>3234</v>
      </c>
      <c r="F18" s="30">
        <v>4579</v>
      </c>
      <c r="G18" s="30">
        <v>889</v>
      </c>
      <c r="H18" s="30">
        <v>12974</v>
      </c>
      <c r="I18" s="30">
        <v>16951</v>
      </c>
      <c r="J18" s="30">
        <v>4824</v>
      </c>
      <c r="K18" s="30">
        <v>36673</v>
      </c>
      <c r="L18" s="30">
        <v>26641</v>
      </c>
      <c r="M18" s="30">
        <v>10622</v>
      </c>
      <c r="N18" s="9">
        <v>-35.054667788057195</v>
      </c>
      <c r="O18" s="9">
        <v>38.185216334921975</v>
      </c>
      <c r="P18" s="9">
        <v>112.77159054936834</v>
      </c>
    </row>
    <row r="19" spans="1:16">
      <c r="A19" s="6" t="s">
        <v>13</v>
      </c>
      <c r="B19" s="30">
        <v>2306</v>
      </c>
      <c r="C19" s="30">
        <v>392</v>
      </c>
      <c r="D19" s="30">
        <v>99</v>
      </c>
      <c r="E19" s="30">
        <v>341</v>
      </c>
      <c r="F19" s="30">
        <v>452</v>
      </c>
      <c r="G19" s="30">
        <v>58</v>
      </c>
      <c r="H19" s="30">
        <v>2474</v>
      </c>
      <c r="I19" s="30">
        <v>2100</v>
      </c>
      <c r="J19" s="30">
        <v>345</v>
      </c>
      <c r="K19" s="30">
        <v>4356</v>
      </c>
      <c r="L19" s="30">
        <v>5793</v>
      </c>
      <c r="M19" s="30">
        <v>746</v>
      </c>
      <c r="N19" s="9">
        <v>75.86700035752591</v>
      </c>
      <c r="O19" s="9">
        <v>289.52449052556307</v>
      </c>
      <c r="P19" s="9">
        <v>121.48810733889005</v>
      </c>
    </row>
    <row r="20" spans="1:16">
      <c r="A20" s="6" t="s">
        <v>14</v>
      </c>
      <c r="B20" s="30">
        <v>864</v>
      </c>
      <c r="C20" s="30">
        <v>517</v>
      </c>
      <c r="D20" s="30">
        <v>490</v>
      </c>
      <c r="E20" s="30">
        <v>230</v>
      </c>
      <c r="F20" s="30">
        <v>173</v>
      </c>
      <c r="G20" s="30">
        <v>0</v>
      </c>
      <c r="H20" s="30">
        <v>2091</v>
      </c>
      <c r="I20" s="30">
        <v>627</v>
      </c>
      <c r="J20" s="30">
        <v>0</v>
      </c>
      <c r="K20" s="30">
        <v>4876</v>
      </c>
      <c r="L20" s="30">
        <v>3017</v>
      </c>
      <c r="M20" s="30">
        <v>0</v>
      </c>
      <c r="N20" s="9">
        <v>45.269909139497599</v>
      </c>
      <c r="O20" s="9">
        <v>321.85996793158739</v>
      </c>
      <c r="P20" s="9">
        <v>190.3973509933775</v>
      </c>
    </row>
    <row r="21" spans="1:16">
      <c r="A21" s="6" t="s">
        <v>15</v>
      </c>
      <c r="B21" s="30">
        <v>3869</v>
      </c>
      <c r="C21" s="30">
        <v>551</v>
      </c>
      <c r="D21" s="30">
        <v>1375</v>
      </c>
      <c r="E21" s="30">
        <v>180</v>
      </c>
      <c r="F21" s="30">
        <v>378</v>
      </c>
      <c r="G21" s="30">
        <v>0</v>
      </c>
      <c r="H21" s="30">
        <v>918</v>
      </c>
      <c r="I21" s="30">
        <v>2513</v>
      </c>
      <c r="J21" s="30">
        <v>0</v>
      </c>
      <c r="K21" s="30">
        <v>3134</v>
      </c>
      <c r="L21" s="30">
        <v>6212</v>
      </c>
      <c r="M21" s="30">
        <v>0</v>
      </c>
      <c r="N21" s="9">
        <v>-40.793787748058676</v>
      </c>
      <c r="O21" s="9">
        <v>61.276962899050915</v>
      </c>
      <c r="P21" s="9">
        <v>172.39871757505099</v>
      </c>
    </row>
    <row r="22" spans="1:16">
      <c r="A22" s="6" t="s">
        <v>16</v>
      </c>
      <c r="B22" s="30">
        <v>2252</v>
      </c>
      <c r="C22" s="30">
        <v>265</v>
      </c>
      <c r="D22" s="30">
        <v>1133</v>
      </c>
      <c r="E22" s="30">
        <v>48</v>
      </c>
      <c r="F22" s="30">
        <v>177</v>
      </c>
      <c r="G22" s="30">
        <v>0</v>
      </c>
      <c r="H22" s="30">
        <v>748</v>
      </c>
      <c r="I22" s="30">
        <v>1574</v>
      </c>
      <c r="J22" s="30">
        <v>0</v>
      </c>
      <c r="K22" s="30">
        <v>2162</v>
      </c>
      <c r="L22" s="30">
        <v>3029</v>
      </c>
      <c r="M22" s="30">
        <v>0</v>
      </c>
      <c r="N22" s="9">
        <v>-36.383561643835613</v>
      </c>
      <c r="O22" s="9">
        <v>42.219178082191775</v>
      </c>
      <c r="P22" s="9">
        <v>123.55727820844101</v>
      </c>
    </row>
    <row r="23" spans="1:16">
      <c r="A23" s="6" t="s">
        <v>17</v>
      </c>
      <c r="B23" s="30">
        <v>529</v>
      </c>
      <c r="C23" s="30">
        <v>126</v>
      </c>
      <c r="D23" s="30">
        <v>395</v>
      </c>
      <c r="E23" s="30">
        <v>169</v>
      </c>
      <c r="F23" s="30">
        <v>108</v>
      </c>
      <c r="G23" s="30">
        <v>4</v>
      </c>
      <c r="H23" s="30">
        <v>381</v>
      </c>
      <c r="I23" s="30">
        <v>773</v>
      </c>
      <c r="J23" s="30">
        <v>63</v>
      </c>
      <c r="K23" s="30">
        <v>731</v>
      </c>
      <c r="L23" s="30">
        <v>2087</v>
      </c>
      <c r="M23" s="30">
        <v>288</v>
      </c>
      <c r="N23" s="9">
        <v>15.90476190476191</v>
      </c>
      <c r="O23" s="9">
        <v>195.8095238095238</v>
      </c>
      <c r="P23" s="9">
        <v>155.2177485620378</v>
      </c>
    </row>
    <row r="24" spans="1:16">
      <c r="A24" s="6" t="s">
        <v>18</v>
      </c>
      <c r="B24" s="30">
        <v>479</v>
      </c>
      <c r="C24" s="30">
        <v>19</v>
      </c>
      <c r="D24" s="30">
        <v>118</v>
      </c>
      <c r="E24" s="30">
        <v>144</v>
      </c>
      <c r="F24" s="30">
        <v>153</v>
      </c>
      <c r="G24" s="30">
        <v>9</v>
      </c>
      <c r="H24" s="30">
        <v>442</v>
      </c>
      <c r="I24" s="30">
        <v>475</v>
      </c>
      <c r="J24" s="30">
        <v>51</v>
      </c>
      <c r="K24" s="30">
        <v>802</v>
      </c>
      <c r="L24" s="30">
        <v>1280</v>
      </c>
      <c r="M24" s="30">
        <v>188</v>
      </c>
      <c r="N24" s="9">
        <v>57.142857142857139</v>
      </c>
      <c r="O24" s="9">
        <v>268.50649350649348</v>
      </c>
      <c r="P24" s="9">
        <v>134.50413223140492</v>
      </c>
    </row>
    <row r="25" spans="1:16">
      <c r="A25" s="6" t="s">
        <v>19</v>
      </c>
      <c r="B25" s="30">
        <v>0</v>
      </c>
      <c r="C25" s="30">
        <v>439</v>
      </c>
      <c r="D25" s="30">
        <v>0</v>
      </c>
      <c r="E25" s="41">
        <v>0</v>
      </c>
      <c r="F25" s="30">
        <v>217</v>
      </c>
      <c r="G25" s="41">
        <v>0</v>
      </c>
      <c r="H25" s="30">
        <v>0</v>
      </c>
      <c r="I25" s="30">
        <v>507</v>
      </c>
      <c r="J25" s="30">
        <v>0</v>
      </c>
      <c r="K25" s="30">
        <v>0</v>
      </c>
      <c r="L25" s="30">
        <v>1945</v>
      </c>
      <c r="M25" s="30">
        <v>0</v>
      </c>
      <c r="N25" s="9">
        <v>15.489749430523926</v>
      </c>
      <c r="O25" s="9">
        <v>343.05239179954441</v>
      </c>
      <c r="P25" s="9">
        <v>283.62919132149898</v>
      </c>
    </row>
    <row r="26" spans="1:16">
      <c r="A26" s="6" t="s">
        <v>20</v>
      </c>
      <c r="B26" s="30">
        <v>0</v>
      </c>
      <c r="C26" s="30">
        <v>0</v>
      </c>
      <c r="D26" s="30">
        <v>0</v>
      </c>
      <c r="E26" s="41">
        <v>0</v>
      </c>
      <c r="F26" s="41">
        <v>160</v>
      </c>
      <c r="G26" s="41">
        <v>0</v>
      </c>
      <c r="H26" s="30">
        <v>0</v>
      </c>
      <c r="I26" s="30">
        <v>640</v>
      </c>
      <c r="J26" s="30">
        <v>0</v>
      </c>
      <c r="K26" s="30">
        <v>0</v>
      </c>
      <c r="L26" s="30">
        <v>973</v>
      </c>
      <c r="M26" s="30">
        <v>0</v>
      </c>
      <c r="N26" s="9" t="s">
        <v>54</v>
      </c>
      <c r="O26" s="9" t="s">
        <v>54</v>
      </c>
      <c r="P26" s="9">
        <v>52.031249999999993</v>
      </c>
    </row>
    <row r="27" spans="1:16">
      <c r="A27" s="6" t="s">
        <v>49</v>
      </c>
      <c r="B27" s="30">
        <v>0</v>
      </c>
      <c r="C27" s="30">
        <v>0</v>
      </c>
      <c r="D27" s="30">
        <v>0</v>
      </c>
      <c r="E27" s="41">
        <v>0</v>
      </c>
      <c r="F27" s="41">
        <v>30</v>
      </c>
      <c r="G27" s="41">
        <v>0</v>
      </c>
      <c r="H27" s="30">
        <v>0</v>
      </c>
      <c r="I27" s="30">
        <v>455</v>
      </c>
      <c r="J27" s="30">
        <v>0</v>
      </c>
      <c r="K27" s="30">
        <v>0</v>
      </c>
      <c r="L27" s="30">
        <v>490</v>
      </c>
      <c r="M27" s="30">
        <v>0</v>
      </c>
      <c r="N27" s="9" t="s">
        <v>54</v>
      </c>
      <c r="O27" s="9" t="s">
        <v>54</v>
      </c>
      <c r="P27" s="9">
        <v>7.6923076923076872</v>
      </c>
    </row>
    <row r="28" spans="1:16">
      <c r="A28" s="11" t="s">
        <v>21</v>
      </c>
      <c r="B28" s="31">
        <v>52936</v>
      </c>
      <c r="C28" s="31">
        <v>7702</v>
      </c>
      <c r="D28" s="31">
        <v>10647</v>
      </c>
      <c r="E28" s="31">
        <v>4543</v>
      </c>
      <c r="F28" s="31">
        <v>6587</v>
      </c>
      <c r="G28" s="31">
        <v>960</v>
      </c>
      <c r="H28" s="31">
        <v>21361</v>
      </c>
      <c r="I28" s="31">
        <v>28603</v>
      </c>
      <c r="J28" s="31">
        <v>5283</v>
      </c>
      <c r="K28" s="31">
        <v>54686</v>
      </c>
      <c r="L28" s="31">
        <v>55821</v>
      </c>
      <c r="M28" s="31">
        <v>11844</v>
      </c>
      <c r="N28" s="43">
        <v>-22.498421827874026</v>
      </c>
      <c r="O28" s="43">
        <v>71.636389142175787</v>
      </c>
      <c r="P28" s="61">
        <v>121.46179883070576</v>
      </c>
    </row>
    <row r="29" spans="1:16">
      <c r="A29" s="11" t="s">
        <v>22</v>
      </c>
      <c r="B29" s="31">
        <v>56363</v>
      </c>
      <c r="C29" s="31">
        <v>21086</v>
      </c>
      <c r="D29" s="31">
        <v>12957</v>
      </c>
      <c r="E29" s="31">
        <v>5060</v>
      </c>
      <c r="F29" s="31">
        <v>8770</v>
      </c>
      <c r="G29" s="31">
        <v>1162</v>
      </c>
      <c r="H29" s="31">
        <v>24159</v>
      </c>
      <c r="I29" s="31">
        <v>44787</v>
      </c>
      <c r="J29" s="31">
        <v>6702</v>
      </c>
      <c r="K29" s="31">
        <v>58399</v>
      </c>
      <c r="L29" s="31">
        <v>80105</v>
      </c>
      <c r="M29" s="31">
        <v>14787</v>
      </c>
      <c r="N29" s="43">
        <v>-16.324137778466032</v>
      </c>
      <c r="O29" s="43">
        <v>69.558436386965468</v>
      </c>
      <c r="P29" s="61">
        <v>102.63721446700509</v>
      </c>
    </row>
    <row r="31" spans="1:16">
      <c r="K31" s="7"/>
      <c r="L31" s="7"/>
    </row>
    <row r="32" spans="1:16">
      <c r="B32" s="32"/>
      <c r="F32" s="7"/>
      <c r="H32" s="7"/>
    </row>
    <row r="34" spans="3:15">
      <c r="E34" s="2"/>
      <c r="F34" s="29"/>
      <c r="G34" s="29"/>
      <c r="H34" s="29"/>
    </row>
    <row r="35" spans="3:15">
      <c r="C35" s="80">
        <v>2021</v>
      </c>
      <c r="D35" s="81"/>
      <c r="E35" s="81"/>
      <c r="F35" s="80">
        <v>2022</v>
      </c>
      <c r="G35" s="81"/>
      <c r="H35" s="82"/>
    </row>
    <row r="36" spans="3:15">
      <c r="C36" s="21" t="s">
        <v>25</v>
      </c>
      <c r="D36" s="21" t="s">
        <v>24</v>
      </c>
      <c r="E36" s="21" t="s">
        <v>23</v>
      </c>
      <c r="F36" s="21" t="s">
        <v>25</v>
      </c>
      <c r="G36" s="21" t="s">
        <v>24</v>
      </c>
      <c r="H36" s="21" t="s">
        <v>23</v>
      </c>
      <c r="J36" s="1">
        <v>2021</v>
      </c>
      <c r="M36" s="1">
        <v>2022</v>
      </c>
    </row>
    <row r="37" spans="3:15">
      <c r="C37" s="30">
        <v>5049</v>
      </c>
      <c r="D37" s="30">
        <v>18000</v>
      </c>
      <c r="E37" s="30">
        <v>4915</v>
      </c>
      <c r="F37" s="30" t="e">
        <f>#REF!+#REF!+#REF!+#REF!+#REF!+#REF!+#REF!+#REF!+#REF!+#REF!+#REF!+#REF!+#REF!+#REF!+#REF!+#REF!+#REF!+#REF!+#REF!+#REF!+#REF!+#REF!+#REF!+#REF!</f>
        <v>#REF!</v>
      </c>
      <c r="G37" s="30" t="e">
        <f>#REF!+#REF!+#REF!+#REF!+#REF!+#REF!+#REF!+#REF!+#REF!+#REF!+#REF!+#REF!</f>
        <v>#REF!</v>
      </c>
      <c r="H37" s="30" t="e">
        <f>#REF!+#REF!+#REF!+#REF!+#REF!+#REF!+#REF!+#REF!+#REF!+#REF!+#REF!+#REF!</f>
        <v>#REF!</v>
      </c>
      <c r="J37" s="1" t="s">
        <v>25</v>
      </c>
      <c r="K37" s="1" t="s">
        <v>24</v>
      </c>
      <c r="L37" s="1" t="s">
        <v>23</v>
      </c>
      <c r="M37" s="1" t="s">
        <v>25</v>
      </c>
      <c r="N37" s="1" t="s">
        <v>24</v>
      </c>
      <c r="O37" s="1" t="s">
        <v>23</v>
      </c>
    </row>
    <row r="38" spans="3:15">
      <c r="C38" s="30">
        <v>0</v>
      </c>
      <c r="D38" s="30">
        <v>75930</v>
      </c>
      <c r="E38" s="30">
        <v>0</v>
      </c>
      <c r="F38" s="30" t="e">
        <f>#REF!+#REF!+#REF!+#REF!+#REF!+#REF!+#REF!+#REF!+#REF!+#REF!+#REF!+#REF!+#REF!+#REF!+#REF!+#REF!+#REF!+#REF!+#REF!+#REF!+#REF!+#REF!+#REF!+#REF!</f>
        <v>#REF!</v>
      </c>
      <c r="G38" s="30" t="e">
        <f>#REF!+#REF!+#REF!+#REF!+#REF!+#REF!+#REF!+#REF!+#REF!+#REF!+#REF!+#REF!</f>
        <v>#REF!</v>
      </c>
      <c r="H38" s="30" t="e">
        <f>#REF!+#REF!+#REF!+#REF!+#REF!+#REF!+#REF!+#REF!+#REF!+#REF!+#REF!+#REF!</f>
        <v>#REF!</v>
      </c>
      <c r="J38" s="1">
        <v>5049</v>
      </c>
      <c r="K38" s="1">
        <v>18000</v>
      </c>
      <c r="L38" s="1">
        <v>4915</v>
      </c>
      <c r="M38" s="1">
        <v>10885</v>
      </c>
      <c r="N38" s="1">
        <v>38026</v>
      </c>
      <c r="O38" s="1">
        <v>9421</v>
      </c>
    </row>
    <row r="39" spans="3:15">
      <c r="C39" s="30">
        <v>2258</v>
      </c>
      <c r="D39" s="30">
        <v>2373</v>
      </c>
      <c r="E39" s="30">
        <v>240</v>
      </c>
      <c r="F39" s="30" t="e">
        <f>#REF!+#REF!+#REF!+#REF!+#REF!+#REF!+#REF!+#REF!+#REF!+#REF!+#REF!+#REF!+#REF!+#REF!+#REF!+#REF!+#REF!+#REF!+#REF!+#REF!+#REF!+#REF!+#REF!+#REF!</f>
        <v>#REF!</v>
      </c>
      <c r="G39" s="30" t="e">
        <f>#REF!+#REF!+#REF!+#REF!+#REF!+#REF!+#REF!+#REF!+#REF!+#REF!+#REF!+#REF!</f>
        <v>#REF!</v>
      </c>
      <c r="H39" s="30" t="e">
        <f>#REF!+#REF!+#REF!+#REF!+#REF!+#REF!+#REF!+#REF!+#REF!+#REF!+#REF!+#REF!</f>
        <v>#REF!</v>
      </c>
      <c r="J39" s="1">
        <v>0</v>
      </c>
      <c r="K39" s="1">
        <v>75930</v>
      </c>
      <c r="L39" s="1">
        <v>0</v>
      </c>
      <c r="M39" s="1">
        <v>0</v>
      </c>
      <c r="N39" s="1">
        <v>168603</v>
      </c>
      <c r="O39" s="1">
        <v>0</v>
      </c>
    </row>
    <row r="40" spans="3:15">
      <c r="C40" s="30">
        <v>4953</v>
      </c>
      <c r="D40" s="30">
        <v>12459</v>
      </c>
      <c r="E40" s="30">
        <v>2002</v>
      </c>
      <c r="F40" s="30" t="e">
        <f>#REF!+#REF!+#REF!+#REF!+#REF!+#REF!+#REF!+#REF!+#REF!+#REF!+#REF!+#REF!+#REF!+#REF!+#REF!+#REF!+#REF!+#REF!+#REF!+#REF!+#REF!+#REF!+#REF!+#REF!</f>
        <v>#REF!</v>
      </c>
      <c r="G40" s="30" t="e">
        <f>#REF!+#REF!+#REF!+#REF!+#REF!+#REF!+#REF!+#REF!+#REF!+#REF!+#REF!+#REF!</f>
        <v>#REF!</v>
      </c>
      <c r="H40" s="30" t="e">
        <f>#REF!+#REF!+#REF!+#REF!+#REF!+#REF!+#REF!+#REF!+#REF!+#REF!+#REF!+#REF!</f>
        <v>#REF!</v>
      </c>
      <c r="J40" s="1">
        <v>2258</v>
      </c>
      <c r="K40" s="1">
        <v>2373</v>
      </c>
      <c r="L40" s="1">
        <v>240</v>
      </c>
      <c r="M40" s="1">
        <v>5099</v>
      </c>
      <c r="N40" s="1">
        <v>6100</v>
      </c>
      <c r="O40" s="1">
        <v>1397</v>
      </c>
    </row>
    <row r="41" spans="3:15">
      <c r="C41" s="30">
        <v>14649</v>
      </c>
      <c r="D41" s="30">
        <v>60808</v>
      </c>
      <c r="E41" s="30">
        <v>5420</v>
      </c>
      <c r="F41" s="30" t="e">
        <f>#REF!+#REF!+#REF!+#REF!+#REF!+#REF!+#REF!+#REF!+#REF!+#REF!+#REF!+#REF!+#REF!+#REF!+#REF!+#REF!+#REF!+#REF!+#REF!+#REF!+#REF!+#REF!+#REF!+#REF!</f>
        <v>#REF!</v>
      </c>
      <c r="G41" s="30" t="e">
        <f>#REF!+#REF!+#REF!+#REF!+#REF!+#REF!+#REF!+#REF!+#REF!+#REF!+#REF!+#REF!</f>
        <v>#REF!</v>
      </c>
      <c r="H41" s="30" t="e">
        <f>#REF!+#REF!+#REF!+#REF!+#REF!+#REF!+#REF!+#REF!+#REF!+#REF!+#REF!+#REF!</f>
        <v>#REF!</v>
      </c>
      <c r="J41" s="1">
        <v>4953</v>
      </c>
      <c r="K41" s="1">
        <v>12459</v>
      </c>
      <c r="L41" s="1">
        <v>2002</v>
      </c>
      <c r="M41" s="1">
        <v>5199</v>
      </c>
      <c r="N41" s="1">
        <v>20179</v>
      </c>
      <c r="O41" s="1">
        <v>2510</v>
      </c>
    </row>
    <row r="42" spans="3:15">
      <c r="C42" s="30">
        <v>24128</v>
      </c>
      <c r="D42" s="30">
        <v>14692</v>
      </c>
      <c r="E42" s="30">
        <v>23591</v>
      </c>
      <c r="F42" s="30" t="e">
        <f>#REF!+#REF!+#REF!+#REF!+#REF!+#REF!+#REF!+#REF!+#REF!+#REF!+#REF!+#REF!+#REF!+#REF!+#REF!+#REF!+#REF!+#REF!+#REF!+#REF!+#REF!+#REF!+#REF!+#REF!</f>
        <v>#REF!</v>
      </c>
      <c r="G42" s="30" t="e">
        <f>#REF!+#REF!+#REF!+#REF!+#REF!+#REF!+#REF!+#REF!+#REF!+#REF!+#REF!+#REF!</f>
        <v>#REF!</v>
      </c>
      <c r="H42" s="30" t="e">
        <f>#REF!+#REF!+#REF!+#REF!+#REF!+#REF!+#REF!+#REF!+#REF!+#REF!+#REF!+#REF!</f>
        <v>#REF!</v>
      </c>
      <c r="J42" s="1">
        <v>14649</v>
      </c>
      <c r="K42" s="1">
        <v>60808</v>
      </c>
      <c r="L42" s="1">
        <v>5420</v>
      </c>
      <c r="M42" s="1">
        <v>58775</v>
      </c>
      <c r="N42" s="1">
        <v>104638</v>
      </c>
      <c r="O42" s="1">
        <v>11273</v>
      </c>
    </row>
    <row r="43" spans="3:15">
      <c r="C43" s="30">
        <v>302</v>
      </c>
      <c r="D43" s="30">
        <v>411</v>
      </c>
      <c r="E43" s="30">
        <v>35</v>
      </c>
      <c r="F43" s="30" t="e">
        <f>#REF!+#REF!+#REF!+#REF!+#REF!+#REF!+#REF!+#REF!+#REF!+#REF!+#REF!+#REF!+#REF!+#REF!+#REF!+#REF!+#REF!+#REF!+#REF!+#REF!+#REF!+#REF!+#REF!+#REF!</f>
        <v>#REF!</v>
      </c>
      <c r="G43" s="30" t="e">
        <f>#REF!+#REF!+#REF!+#REF!+#REF!+#REF!+#REF!+#REF!+#REF!+#REF!+#REF!+#REF!</f>
        <v>#REF!</v>
      </c>
      <c r="H43" s="30" t="e">
        <f>#REF!+#REF!+#REF!+#REF!+#REF!+#REF!+#REF!+#REF!+#REF!+#REF!+#REF!+#REF!</f>
        <v>#REF!</v>
      </c>
      <c r="J43" s="1">
        <v>24128</v>
      </c>
      <c r="K43" s="1">
        <v>14692</v>
      </c>
      <c r="L43" s="1">
        <v>23591</v>
      </c>
      <c r="M43" s="1">
        <v>37481</v>
      </c>
      <c r="N43" s="1">
        <v>24583</v>
      </c>
      <c r="O43" s="1">
        <v>40748</v>
      </c>
    </row>
    <row r="44" spans="3:15">
      <c r="C44" s="30">
        <v>0</v>
      </c>
      <c r="D44" s="30">
        <v>0</v>
      </c>
      <c r="E44" s="30">
        <v>0</v>
      </c>
      <c r="F44" s="30" t="e">
        <f>#REF!+#REF!+#REF!+#REF!+#REF!+#REF!+#REF!+#REF!+#REF!+#REF!+#REF!+#REF!+#REF!+#REF!+#REF!+#REF!+#REF!+#REF!+#REF!+#REF!+#REF!+#REF!+#REF!+#REF!</f>
        <v>#REF!</v>
      </c>
      <c r="G44" s="30" t="e">
        <f>#REF!+#REF!+#REF!+#REF!+#REF!+#REF!+#REF!+#REF!+#REF!+#REF!+#REF!+#REF!</f>
        <v>#REF!</v>
      </c>
      <c r="H44" s="30" t="e">
        <f>#REF!+#REF!+#REF!+#REF!+#REF!+#REF!+#REF!+#REF!+#REF!+#REF!+#REF!+#REF!</f>
        <v>#REF!</v>
      </c>
      <c r="J44" s="1">
        <v>302</v>
      </c>
      <c r="K44" s="1">
        <v>411</v>
      </c>
      <c r="L44" s="1">
        <v>35</v>
      </c>
      <c r="M44" s="1">
        <v>371</v>
      </c>
      <c r="N44" s="1">
        <v>493</v>
      </c>
      <c r="O44" s="1">
        <v>356</v>
      </c>
    </row>
    <row r="45" spans="3:15">
      <c r="C45" s="30">
        <v>0</v>
      </c>
      <c r="D45" s="30">
        <v>0</v>
      </c>
      <c r="E45" s="30">
        <v>0</v>
      </c>
      <c r="F45" s="30" t="e">
        <f>#REF!+#REF!+#REF!+#REF!+#REF!+#REF!+#REF!+#REF!+#REF!+#REF!+#REF!+#REF!+#REF!+#REF!+#REF!+#REF!+#REF!+#REF!+#REF!+#REF!+#REF!+#REF!+#REF!+#REF!</f>
        <v>#REF!</v>
      </c>
      <c r="G45" s="30" t="e">
        <f>#REF!+#REF!+#REF!+#REF!+#REF!+#REF!+#REF!+#REF!+#REF!+#REF!+#REF!+#REF!</f>
        <v>#REF!</v>
      </c>
      <c r="H45" s="30" t="e">
        <f>#REF!+#REF!+#REF!+#REF!+#REF!+#REF!+#REF!+#REF!+#REF!+#REF!+#REF!+#REF!</f>
        <v>#REF!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3:15">
      <c r="C46" s="30">
        <v>0</v>
      </c>
      <c r="D46" s="30">
        <v>0</v>
      </c>
      <c r="E46" s="30">
        <v>0</v>
      </c>
      <c r="F46" s="30" t="e">
        <f>#REF!+#REF!+#REF!+#REF!+#REF!+#REF!+#REF!+#REF!+#REF!+#REF!+#REF!+#REF!+#REF!+#REF!+#REF!+#REF!+#REF!+#REF!+#REF!+#REF!+#REF!+#REF!+#REF!+#REF!</f>
        <v>#REF!</v>
      </c>
      <c r="G46" s="30" t="e">
        <f>#REF!+#REF!+#REF!+#REF!+#REF!+#REF!+#REF!+#REF!+#REF!+#REF!+#REF!+#REF!</f>
        <v>#REF!</v>
      </c>
      <c r="H46" s="30" t="e">
        <f>#REF!+#REF!+#REF!+#REF!+#REF!+#REF!+#REF!+#REF!+#REF!+#REF!+#REF!+#REF!</f>
        <v>#REF!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3:15">
      <c r="C47" s="31">
        <v>51339</v>
      </c>
      <c r="D47" s="31">
        <v>184673</v>
      </c>
      <c r="E47" s="31">
        <v>36203</v>
      </c>
      <c r="F47" s="31" t="e">
        <f>SUM(F37:F46)</f>
        <v>#REF!</v>
      </c>
      <c r="G47" s="31" t="e">
        <f t="shared" ref="G47:H47" si="0">SUM(G37:G46)</f>
        <v>#REF!</v>
      </c>
      <c r="H47" s="31" t="e">
        <f t="shared" si="0"/>
        <v>#REF!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3:15">
      <c r="C48" s="30">
        <v>13603</v>
      </c>
      <c r="D48" s="30">
        <v>19879</v>
      </c>
      <c r="E48" s="30">
        <v>0</v>
      </c>
      <c r="F48" s="30" t="e">
        <f>#REF!+#REF!+#REF!+#REF!+#REF!+#REF!+#REF!+#REF!+#REF!+#REF!+#REF!+#REF!+#REF!+#REF!+#REF!+#REF!+#REF!+#REF!+#REF!+#REF!+#REF!+#REF!+#REF!+#REF!</f>
        <v>#REF!</v>
      </c>
      <c r="G48" s="30" t="e">
        <f>#REF!+#REF!+#REF!+#REF!+#REF!+#REF!+#REF!+#REF!+#REF!+#REF!+#REF!+#REF!</f>
        <v>#REF!</v>
      </c>
      <c r="H48" s="30" t="e">
        <f>#REF!+#REF!+#REF!+#REF!+#REF!+#REF!+#REF!+#REF!+#REF!+#REF!+#REF!+#REF!</f>
        <v>#REF!</v>
      </c>
      <c r="J48" s="1">
        <v>51339</v>
      </c>
      <c r="K48" s="1">
        <v>184673</v>
      </c>
      <c r="L48" s="1">
        <v>36203</v>
      </c>
      <c r="M48" s="1">
        <v>117810</v>
      </c>
      <c r="N48" s="1">
        <v>362622</v>
      </c>
      <c r="O48" s="1">
        <v>65705</v>
      </c>
    </row>
    <row r="49" spans="3:15">
      <c r="C49" s="30">
        <v>243671</v>
      </c>
      <c r="D49" s="30">
        <v>414228</v>
      </c>
      <c r="E49" s="30">
        <v>124128</v>
      </c>
      <c r="F49" s="30" t="e">
        <f>#REF!+#REF!+#REF!+#REF!+#REF!+#REF!+#REF!+#REF!+#REF!+#REF!+#REF!+#REF!+#REF!+#REF!+#REF!+#REF!+#REF!+#REF!+#REF!+#REF!+#REF!+#REF!+#REF!+#REF!</f>
        <v>#REF!</v>
      </c>
      <c r="G49" s="30" t="e">
        <f>#REF!+#REF!+#REF!+#REF!+#REF!+#REF!+#REF!+#REF!+#REF!+#REF!+#REF!+#REF!</f>
        <v>#REF!</v>
      </c>
      <c r="H49" s="30" t="e">
        <f>#REF!+#REF!+#REF!+#REF!+#REF!+#REF!+#REF!+#REF!+#REF!+#REF!+#REF!+#REF!</f>
        <v>#REF!</v>
      </c>
      <c r="J49" s="1">
        <v>13603</v>
      </c>
      <c r="K49" s="1">
        <v>19879</v>
      </c>
      <c r="L49" s="1">
        <v>0</v>
      </c>
      <c r="M49" s="1">
        <v>44044</v>
      </c>
      <c r="N49" s="1">
        <v>60904</v>
      </c>
      <c r="O49" s="1">
        <v>0</v>
      </c>
    </row>
    <row r="50" spans="3:15">
      <c r="C50" s="30">
        <v>31821</v>
      </c>
      <c r="D50" s="30">
        <v>35949</v>
      </c>
      <c r="E50" s="30">
        <v>3496</v>
      </c>
      <c r="F50" s="30" t="e">
        <f>#REF!+#REF!+#REF!+#REF!+#REF!+#REF!+#REF!+#REF!+#REF!+#REF!+#REF!+#REF!+#REF!+#REF!+#REF!+#REF!+#REF!+#REF!+#REF!+#REF!+#REF!+#REF!+#REF!+#REF!</f>
        <v>#REF!</v>
      </c>
      <c r="G50" s="30" t="e">
        <f>#REF!+#REF!+#REF!+#REF!+#REF!+#REF!+#REF!+#REF!+#REF!+#REF!+#REF!+#REF!</f>
        <v>#REF!</v>
      </c>
      <c r="H50" s="30" t="e">
        <f>#REF!+#REF!+#REF!+#REF!+#REF!+#REF!+#REF!+#REF!+#REF!+#REF!+#REF!+#REF!</f>
        <v>#REF!</v>
      </c>
      <c r="J50" s="1">
        <v>243671</v>
      </c>
      <c r="K50" s="1">
        <v>414228</v>
      </c>
      <c r="L50" s="1">
        <v>124128</v>
      </c>
      <c r="M50" s="1">
        <v>979375</v>
      </c>
      <c r="N50" s="1">
        <v>830948</v>
      </c>
      <c r="O50" s="1">
        <v>184959</v>
      </c>
    </row>
    <row r="51" spans="3:15">
      <c r="C51" s="30">
        <v>46720</v>
      </c>
      <c r="D51" s="30">
        <v>19855</v>
      </c>
      <c r="E51" s="30">
        <v>0</v>
      </c>
      <c r="F51" s="30" t="e">
        <f>#REF!+#REF!+#REF!+#REF!+#REF!+#REF!+#REF!+#REF!+#REF!+#REF!+#REF!+#REF!+#REF!+#REF!+#REF!+#REF!+#REF!+#REF!+#REF!+#REF!+#REF!+#REF!+#REF!+#REF!</f>
        <v>#REF!</v>
      </c>
      <c r="G51" s="30" t="e">
        <f>#REF!+#REF!+#REF!+#REF!+#REF!+#REF!+#REF!+#REF!+#REF!+#REF!+#REF!+#REF!</f>
        <v>#REF!</v>
      </c>
      <c r="H51" s="30" t="e">
        <f>#REF!+#REF!+#REF!+#REF!+#REF!+#REF!+#REF!+#REF!+#REF!+#REF!+#REF!+#REF!</f>
        <v>#REF!</v>
      </c>
      <c r="J51" s="1">
        <v>31821</v>
      </c>
      <c r="K51" s="1">
        <v>35949</v>
      </c>
      <c r="L51" s="1">
        <v>3496</v>
      </c>
      <c r="M51" s="1">
        <v>112632</v>
      </c>
      <c r="N51" s="1">
        <v>72316</v>
      </c>
      <c r="O51" s="1">
        <v>7890</v>
      </c>
    </row>
    <row r="52" spans="3:15">
      <c r="C52" s="30">
        <v>19800</v>
      </c>
      <c r="D52" s="30">
        <v>65904</v>
      </c>
      <c r="E52" s="30">
        <v>0</v>
      </c>
      <c r="F52" s="30" t="e">
        <f>#REF!+#REF!+#REF!+#REF!+#REF!+#REF!+#REF!+#REF!+#REF!+#REF!+#REF!+#REF!+#REF!+#REF!+#REF!+#REF!+#REF!+#REF!+#REF!+#REF!+#REF!+#REF!+#REF!+#REF!</f>
        <v>#REF!</v>
      </c>
      <c r="G52" s="30" t="e">
        <f>#REF!+#REF!+#REF!+#REF!+#REF!+#REF!+#REF!+#REF!+#REF!+#REF!+#REF!+#REF!</f>
        <v>#REF!</v>
      </c>
      <c r="H52" s="30" t="e">
        <f>#REF!+#REF!+#REF!+#REF!+#REF!+#REF!+#REF!+#REF!+#REF!+#REF!+#REF!+#REF!</f>
        <v>#REF!</v>
      </c>
      <c r="J52" s="1">
        <v>46720</v>
      </c>
      <c r="K52" s="1">
        <v>19855</v>
      </c>
      <c r="L52" s="1">
        <v>0</v>
      </c>
      <c r="M52" s="1">
        <v>144132</v>
      </c>
      <c r="N52" s="1">
        <v>43362</v>
      </c>
      <c r="O52" s="1">
        <v>1243</v>
      </c>
    </row>
    <row r="53" spans="3:15">
      <c r="C53" s="30">
        <v>10644</v>
      </c>
      <c r="D53" s="30">
        <v>33681</v>
      </c>
      <c r="E53" s="30">
        <v>0</v>
      </c>
      <c r="F53" s="30" t="e">
        <f>#REF!+#REF!+#REF!+#REF!+#REF!+#REF!+#REF!+#REF!+#REF!+#REF!+#REF!+#REF!+#REF!+#REF!+#REF!+#REF!+#REF!+#REF!+#REF!+#REF!+#REF!+#REF!+#REF!+#REF!</f>
        <v>#REF!</v>
      </c>
      <c r="G53" s="30" t="e">
        <f>#REF!+#REF!+#REF!+#REF!+#REF!+#REF!+#REF!+#REF!+#REF!+#REF!+#REF!+#REF!</f>
        <v>#REF!</v>
      </c>
      <c r="H53" s="30" t="e">
        <f>#REF!+#REF!+#REF!+#REF!+#REF!+#REF!+#REF!+#REF!+#REF!+#REF!+#REF!+#REF!</f>
        <v>#REF!</v>
      </c>
      <c r="J53" s="1">
        <v>19800</v>
      </c>
      <c r="K53" s="1">
        <v>65904</v>
      </c>
      <c r="L53" s="1">
        <v>0</v>
      </c>
      <c r="M53" s="1">
        <v>69567</v>
      </c>
      <c r="N53" s="1">
        <v>103164</v>
      </c>
      <c r="O53" s="1">
        <v>0</v>
      </c>
    </row>
    <row r="54" spans="3:15">
      <c r="C54" s="30">
        <v>9982</v>
      </c>
      <c r="D54" s="30">
        <v>17696</v>
      </c>
      <c r="E54" s="30">
        <v>2342</v>
      </c>
      <c r="F54" s="30" t="e">
        <f>#REF!+#REF!+#REF!+#REF!+#REF!+#REF!+#REF!+#REF!+#REF!+#REF!+#REF!+#REF!+#REF!+#REF!+#REF!+#REF!+#REF!+#REF!+#REF!+#REF!+#REF!+#REF!+#REF!+#REF!</f>
        <v>#REF!</v>
      </c>
      <c r="G54" s="30" t="e">
        <f>#REF!+#REF!+#REF!+#REF!+#REF!+#REF!+#REF!+#REF!+#REF!+#REF!+#REF!+#REF!</f>
        <v>#REF!</v>
      </c>
      <c r="H54" s="30" t="e">
        <f>#REF!+#REF!+#REF!+#REF!+#REF!+#REF!+#REF!+#REF!+#REF!+#REF!+#REF!+#REF!</f>
        <v>#REF!</v>
      </c>
      <c r="J54" s="1">
        <v>10644</v>
      </c>
      <c r="K54" s="1">
        <v>33681</v>
      </c>
      <c r="L54" s="1">
        <v>0</v>
      </c>
      <c r="M54" s="1">
        <v>53648</v>
      </c>
      <c r="N54" s="1">
        <v>60308</v>
      </c>
      <c r="O54" s="1">
        <v>0</v>
      </c>
    </row>
    <row r="55" spans="3:15">
      <c r="C55" s="30">
        <v>15454</v>
      </c>
      <c r="D55" s="30">
        <v>14892</v>
      </c>
      <c r="E55" s="30">
        <v>1907</v>
      </c>
      <c r="F55" s="30" t="e">
        <f>#REF!+#REF!+#REF!+#REF!+#REF!+#REF!+#REF!+#REF!+#REF!+#REF!+#REF!+#REF!+#REF!+#REF!+#REF!+#REF!+#REF!+#REF!+#REF!+#REF!+#REF!+#REF!+#REF!+#REF!</f>
        <v>#REF!</v>
      </c>
      <c r="G55" s="30" t="e">
        <f>#REF!+#REF!+#REF!+#REF!+#REF!+#REF!+#REF!+#REF!+#REF!+#REF!+#REF!+#REF!</f>
        <v>#REF!</v>
      </c>
      <c r="H55" s="30" t="e">
        <f>#REF!+#REF!+#REF!+#REF!+#REF!+#REF!+#REF!+#REF!+#REF!+#REF!+#REF!+#REF!</f>
        <v>#REF!</v>
      </c>
      <c r="J55" s="1">
        <v>9982</v>
      </c>
      <c r="K55" s="1">
        <v>17696</v>
      </c>
      <c r="L55" s="1">
        <v>2342</v>
      </c>
      <c r="M55" s="1">
        <v>15479</v>
      </c>
      <c r="N55" s="1">
        <v>33347</v>
      </c>
      <c r="O55" s="1">
        <v>3145</v>
      </c>
    </row>
    <row r="56" spans="3:15">
      <c r="C56" s="30">
        <v>0</v>
      </c>
      <c r="D56" s="30">
        <v>6518</v>
      </c>
      <c r="E56" s="30">
        <v>0</v>
      </c>
      <c r="F56" s="30" t="e">
        <f>#REF!+#REF!+#REF!+#REF!+#REF!+#REF!+#REF!+#REF!+#REF!+#REF!+#REF!+#REF!+#REF!+#REF!+#REF!+#REF!+#REF!+#REF!+#REF!+#REF!+#REF!+#REF!+#REF!+#REF!</f>
        <v>#REF!</v>
      </c>
      <c r="G56" s="30" t="e">
        <f>#REF!+#REF!+#REF!+#REF!+#REF!+#REF!+#REF!+#REF!+#REF!+#REF!+#REF!+#REF!</f>
        <v>#REF!</v>
      </c>
      <c r="H56" s="30" t="e">
        <f>#REF!+#REF!+#REF!+#REF!+#REF!+#REF!+#REF!+#REF!+#REF!+#REF!+#REF!+#REF!</f>
        <v>#REF!</v>
      </c>
      <c r="J56" s="1">
        <v>15454</v>
      </c>
      <c r="K56" s="1">
        <v>14892</v>
      </c>
      <c r="L56" s="1">
        <v>1907</v>
      </c>
      <c r="M56" s="1">
        <v>16555</v>
      </c>
      <c r="N56" s="1">
        <v>19044</v>
      </c>
      <c r="O56" s="1">
        <v>2996</v>
      </c>
    </row>
    <row r="57" spans="3:15">
      <c r="C57" s="30">
        <v>0</v>
      </c>
      <c r="D57" s="30">
        <v>11467</v>
      </c>
      <c r="E57" s="30">
        <v>0</v>
      </c>
      <c r="F57" s="30" t="e">
        <f>#REF!+#REF!+#REF!+#REF!+#REF!+#REF!+#REF!+#REF!+#REF!+#REF!+#REF!+#REF!+#REF!+#REF!+#REF!+#REF!+#REF!+#REF!+#REF!+#REF!+#REF!+#REF!+#REF!+#REF!</f>
        <v>#REF!</v>
      </c>
      <c r="G57" s="30" t="e">
        <f>#REF!+#REF!+#REF!+#REF!+#REF!+#REF!+#REF!+#REF!+#REF!+#REF!+#REF!+#REF!</f>
        <v>#REF!</v>
      </c>
      <c r="H57" s="30" t="e">
        <f>#REF!+#REF!+#REF!+#REF!+#REF!+#REF!+#REF!+#REF!+#REF!+#REF!+#REF!+#REF!</f>
        <v>#REF!</v>
      </c>
      <c r="J57" s="1">
        <v>0</v>
      </c>
      <c r="K57" s="1">
        <v>6518</v>
      </c>
      <c r="L57" s="1">
        <v>0</v>
      </c>
      <c r="M57" s="1">
        <v>0</v>
      </c>
      <c r="N57" s="1">
        <v>10748</v>
      </c>
      <c r="O57" s="1">
        <v>0</v>
      </c>
    </row>
    <row r="58" spans="3:15">
      <c r="C58" s="30">
        <v>0</v>
      </c>
      <c r="D58" s="30">
        <v>5096</v>
      </c>
      <c r="E58" s="30">
        <v>0</v>
      </c>
      <c r="F58" s="30" t="e">
        <f>#REF!+#REF!+#REF!+#REF!+#REF!+#REF!+#REF!+#REF!+#REF!+#REF!+#REF!+#REF!+#REF!+#REF!+#REF!+#REF!+#REF!+#REF!+#REF!+#REF!+#REF!+#REF!+#REF!+#REF!</f>
        <v>#REF!</v>
      </c>
      <c r="G58" s="30" t="e">
        <f>#REF!+#REF!+#REF!+#REF!+#REF!+#REF!+#REF!+#REF!+#REF!+#REF!+#REF!+#REF!</f>
        <v>#REF!</v>
      </c>
      <c r="H58" s="30" t="e">
        <f>#REF!+#REF!+#REF!+#REF!+#REF!+#REF!+#REF!+#REF!+#REF!+#REF!+#REF!+#REF!</f>
        <v>#REF!</v>
      </c>
      <c r="J58" s="1">
        <v>0</v>
      </c>
      <c r="K58" s="1">
        <v>11467</v>
      </c>
      <c r="L58" s="1">
        <v>0</v>
      </c>
      <c r="M58" s="1">
        <v>0</v>
      </c>
      <c r="N58" s="1">
        <v>13807</v>
      </c>
      <c r="O58" s="1">
        <v>0</v>
      </c>
    </row>
    <row r="59" spans="3:15">
      <c r="C59" s="31">
        <v>364000</v>
      </c>
      <c r="D59" s="31">
        <v>617268</v>
      </c>
      <c r="E59" s="31">
        <v>127830</v>
      </c>
      <c r="F59" s="31" t="e">
        <f t="shared" ref="F59:H59" si="1">SUM(F48:F58)</f>
        <v>#REF!</v>
      </c>
      <c r="G59" s="31" t="e">
        <f t="shared" si="1"/>
        <v>#REF!</v>
      </c>
      <c r="H59" s="31" t="e">
        <f t="shared" si="1"/>
        <v>#REF!</v>
      </c>
      <c r="J59" s="1">
        <v>0</v>
      </c>
      <c r="K59" s="1">
        <v>5096</v>
      </c>
      <c r="L59" s="1">
        <v>0</v>
      </c>
      <c r="M59" s="1">
        <v>0</v>
      </c>
      <c r="N59" s="1">
        <v>8790</v>
      </c>
      <c r="O59" s="1">
        <v>0</v>
      </c>
    </row>
    <row r="60" spans="3:15">
      <c r="C60" s="31">
        <v>412448</v>
      </c>
      <c r="D60" s="31">
        <v>782851</v>
      </c>
      <c r="E60" s="31">
        <v>162531</v>
      </c>
      <c r="F60" s="31" t="e">
        <f t="shared" ref="F60:H60" si="2">F47+F59</f>
        <v>#REF!</v>
      </c>
      <c r="G60" s="31" t="e">
        <f t="shared" si="2"/>
        <v>#REF!</v>
      </c>
      <c r="H60" s="31" t="e">
        <f t="shared" si="2"/>
        <v>#REF!</v>
      </c>
      <c r="J60" s="1">
        <v>364000</v>
      </c>
      <c r="K60" s="1">
        <v>617268</v>
      </c>
      <c r="L60" s="1">
        <v>127830</v>
      </c>
      <c r="M60" s="1">
        <v>1435432</v>
      </c>
      <c r="N60" s="1">
        <v>1256738</v>
      </c>
      <c r="O60" s="1">
        <v>200233</v>
      </c>
    </row>
    <row r="61" spans="3:15">
      <c r="J61" s="1">
        <v>412448</v>
      </c>
      <c r="K61" s="1">
        <v>782851</v>
      </c>
      <c r="L61" s="1">
        <v>162531</v>
      </c>
      <c r="M61" s="1">
        <v>1553242</v>
      </c>
      <c r="N61" s="1">
        <v>1619360</v>
      </c>
      <c r="O61" s="1">
        <v>265938</v>
      </c>
    </row>
  </sheetData>
  <mergeCells count="10">
    <mergeCell ref="C35:E35"/>
    <mergeCell ref="F35:H35"/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0"/>
  <sheetViews>
    <sheetView tabSelected="1" workbookViewId="0">
      <selection activeCell="H25" sqref="H25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5" width="13.85546875" style="1" customWidth="1"/>
    <col min="6" max="7" width="10.85546875" style="1" customWidth="1"/>
    <col min="8" max="9" width="11.5703125" style="1" customWidth="1"/>
    <col min="10" max="16384" width="9.140625" style="1"/>
  </cols>
  <sheetData>
    <row r="2" spans="1:9">
      <c r="A2" s="84" t="s">
        <v>45</v>
      </c>
      <c r="B2" s="84"/>
      <c r="C2" s="84"/>
      <c r="D2" s="84"/>
      <c r="E2" s="84"/>
      <c r="F2" s="84"/>
      <c r="G2" s="84"/>
      <c r="H2" s="84"/>
      <c r="I2" s="84"/>
    </row>
    <row r="3" spans="1:9" ht="13.5" thickBot="1">
      <c r="A3" s="64" t="s">
        <v>26</v>
      </c>
      <c r="B3" s="64"/>
      <c r="C3" s="64"/>
      <c r="D3" s="64"/>
      <c r="E3" s="64"/>
      <c r="F3" s="64"/>
      <c r="G3" s="64"/>
      <c r="H3" s="64"/>
      <c r="I3" s="64"/>
    </row>
    <row r="4" spans="1:9" ht="15" customHeight="1" thickTop="1">
      <c r="A4" s="65" t="s">
        <v>48</v>
      </c>
      <c r="B4" s="39"/>
      <c r="C4" s="22"/>
      <c r="D4" s="22"/>
      <c r="E4" s="22"/>
      <c r="F4" s="23"/>
      <c r="G4" s="72" t="s">
        <v>47</v>
      </c>
      <c r="H4" s="73"/>
      <c r="I4" s="74"/>
    </row>
    <row r="5" spans="1:9">
      <c r="A5" s="66"/>
      <c r="B5" s="40">
        <v>2019</v>
      </c>
      <c r="C5" s="24">
        <v>2020</v>
      </c>
      <c r="D5" s="24">
        <v>2021</v>
      </c>
      <c r="E5" s="47">
        <v>2022</v>
      </c>
      <c r="F5" s="24">
        <v>2023</v>
      </c>
      <c r="G5" s="45" t="s">
        <v>51</v>
      </c>
      <c r="H5" s="11" t="s">
        <v>53</v>
      </c>
      <c r="I5" s="18" t="s">
        <v>52</v>
      </c>
    </row>
    <row r="6" spans="1:9">
      <c r="A6" s="3" t="s">
        <v>0</v>
      </c>
      <c r="B6" s="42">
        <v>1671</v>
      </c>
      <c r="C6" s="30">
        <v>2350</v>
      </c>
      <c r="D6" s="30">
        <v>282</v>
      </c>
      <c r="E6" s="30">
        <v>4547</v>
      </c>
      <c r="F6" s="30">
        <v>4192</v>
      </c>
      <c r="G6" s="9">
        <v>172.11250748055056</v>
      </c>
      <c r="H6" s="9">
        <v>150.86774386594851</v>
      </c>
      <c r="I6" s="10">
        <v>-7.8073455025291398</v>
      </c>
    </row>
    <row r="7" spans="1:9">
      <c r="A7" s="3" t="s">
        <v>1</v>
      </c>
      <c r="B7" s="42">
        <v>9179</v>
      </c>
      <c r="C7" s="30">
        <v>0</v>
      </c>
      <c r="D7" s="30">
        <v>513</v>
      </c>
      <c r="E7" s="30">
        <v>8472</v>
      </c>
      <c r="F7" s="30">
        <v>14641</v>
      </c>
      <c r="G7" s="9">
        <v>-7.7023640919490095</v>
      </c>
      <c r="H7" s="9">
        <v>59.505392744307663</v>
      </c>
      <c r="I7" s="10">
        <v>72.816336166194517</v>
      </c>
    </row>
    <row r="8" spans="1:9">
      <c r="A8" s="3" t="s">
        <v>2</v>
      </c>
      <c r="B8" s="42">
        <v>373</v>
      </c>
      <c r="C8" s="30">
        <v>818</v>
      </c>
      <c r="D8" s="30">
        <v>46</v>
      </c>
      <c r="E8" s="30">
        <v>479</v>
      </c>
      <c r="F8" s="30">
        <v>133</v>
      </c>
      <c r="G8" s="9">
        <v>28.418230563002677</v>
      </c>
      <c r="H8" s="9">
        <v>-64.343163538873995</v>
      </c>
      <c r="I8" s="10">
        <v>-72.233820459290186</v>
      </c>
    </row>
    <row r="9" spans="1:9">
      <c r="A9" s="3" t="s">
        <v>3</v>
      </c>
      <c r="B9" s="42">
        <v>869</v>
      </c>
      <c r="C9" s="30">
        <v>977</v>
      </c>
      <c r="D9" s="30">
        <v>116</v>
      </c>
      <c r="E9" s="30">
        <v>787</v>
      </c>
      <c r="F9" s="30">
        <v>1585</v>
      </c>
      <c r="G9" s="9">
        <v>-9.436133486766396</v>
      </c>
      <c r="H9" s="9">
        <v>82.393555811277324</v>
      </c>
      <c r="I9" s="10">
        <v>101.39771283354513</v>
      </c>
    </row>
    <row r="10" spans="1:9">
      <c r="A10" s="3" t="s">
        <v>4</v>
      </c>
      <c r="B10" s="42">
        <v>2957</v>
      </c>
      <c r="C10" s="30">
        <v>4151</v>
      </c>
      <c r="D10" s="30">
        <v>1583</v>
      </c>
      <c r="E10" s="30">
        <v>4580</v>
      </c>
      <c r="F10" s="30">
        <v>7061</v>
      </c>
      <c r="G10" s="9">
        <v>54.886709502874531</v>
      </c>
      <c r="H10" s="9">
        <v>138.78931349340547</v>
      </c>
      <c r="I10" s="10">
        <v>54.170305676855904</v>
      </c>
    </row>
    <row r="11" spans="1:9">
      <c r="A11" s="3" t="s">
        <v>5</v>
      </c>
      <c r="B11" s="42">
        <v>1803</v>
      </c>
      <c r="C11" s="30">
        <v>3773</v>
      </c>
      <c r="D11" s="30">
        <v>353</v>
      </c>
      <c r="E11" s="30">
        <v>1424</v>
      </c>
      <c r="F11" s="30">
        <v>3196</v>
      </c>
      <c r="G11" s="9">
        <v>-21.020521353300058</v>
      </c>
      <c r="H11" s="9">
        <v>77.260122018857459</v>
      </c>
      <c r="I11" s="10">
        <v>124.438202247191</v>
      </c>
    </row>
    <row r="12" spans="1:9">
      <c r="A12" s="3" t="s">
        <v>6</v>
      </c>
      <c r="B12" s="42">
        <v>190</v>
      </c>
      <c r="C12" s="30">
        <v>454</v>
      </c>
      <c r="D12" s="30">
        <v>9</v>
      </c>
      <c r="E12" s="30">
        <v>112</v>
      </c>
      <c r="F12" s="30">
        <v>132</v>
      </c>
      <c r="G12" s="9">
        <v>-41.052631578947377</v>
      </c>
      <c r="H12" s="9">
        <v>-30.526315789473678</v>
      </c>
      <c r="I12" s="10">
        <v>17.857142857142861</v>
      </c>
    </row>
    <row r="13" spans="1:9">
      <c r="A13" s="3" t="s">
        <v>7</v>
      </c>
      <c r="B13" s="42">
        <v>517</v>
      </c>
      <c r="C13" s="30">
        <v>0</v>
      </c>
      <c r="D13" s="30">
        <v>0</v>
      </c>
      <c r="E13" s="30">
        <v>0</v>
      </c>
      <c r="F13" s="30">
        <v>0</v>
      </c>
      <c r="G13" s="9">
        <v>-100</v>
      </c>
      <c r="H13" s="9">
        <v>-100</v>
      </c>
      <c r="I13" s="10" t="s">
        <v>54</v>
      </c>
    </row>
    <row r="14" spans="1:9">
      <c r="A14" s="3" t="s">
        <v>8</v>
      </c>
      <c r="B14" s="42">
        <v>0</v>
      </c>
      <c r="C14" s="41">
        <v>0</v>
      </c>
      <c r="D14" s="30">
        <v>0</v>
      </c>
      <c r="E14" s="30">
        <v>0</v>
      </c>
      <c r="F14" s="30">
        <v>0</v>
      </c>
      <c r="G14" s="9" t="s">
        <v>54</v>
      </c>
      <c r="H14" s="9" t="s">
        <v>54</v>
      </c>
      <c r="I14" s="10" t="s">
        <v>54</v>
      </c>
    </row>
    <row r="15" spans="1:9">
      <c r="A15" s="3" t="s">
        <v>9</v>
      </c>
      <c r="B15" s="42">
        <v>1562</v>
      </c>
      <c r="C15" s="30">
        <v>0</v>
      </c>
      <c r="D15" s="30">
        <v>0</v>
      </c>
      <c r="E15" s="30">
        <v>0</v>
      </c>
      <c r="F15" s="30">
        <v>0</v>
      </c>
      <c r="G15" s="9">
        <v>-100</v>
      </c>
      <c r="H15" s="9">
        <v>-100</v>
      </c>
      <c r="I15" s="10" t="s">
        <v>54</v>
      </c>
    </row>
    <row r="16" spans="1:9">
      <c r="A16" s="12" t="s">
        <v>10</v>
      </c>
      <c r="B16" s="37">
        <v>19121</v>
      </c>
      <c r="C16" s="37">
        <v>12523</v>
      </c>
      <c r="D16" s="37">
        <v>2902</v>
      </c>
      <c r="E16" s="37">
        <v>20401</v>
      </c>
      <c r="F16" s="37">
        <v>30940</v>
      </c>
      <c r="G16" s="43">
        <v>6.6942105538413177</v>
      </c>
      <c r="H16" s="43">
        <v>61.81162073113331</v>
      </c>
      <c r="I16" s="62">
        <v>51.659232390569088</v>
      </c>
    </row>
    <row r="17" spans="1:9">
      <c r="A17" s="3" t="s">
        <v>11</v>
      </c>
      <c r="B17" s="42">
        <v>1562</v>
      </c>
      <c r="C17" s="30">
        <v>3553</v>
      </c>
      <c r="D17" s="30">
        <v>357</v>
      </c>
      <c r="E17" s="30">
        <v>3321</v>
      </c>
      <c r="F17" s="30">
        <v>6306</v>
      </c>
      <c r="G17" s="9">
        <v>112.61203585147248</v>
      </c>
      <c r="H17" s="9">
        <v>303.71318822023045</v>
      </c>
      <c r="I17" s="10">
        <v>89.882565492321589</v>
      </c>
    </row>
    <row r="18" spans="1:9">
      <c r="A18" s="3" t="s">
        <v>12</v>
      </c>
      <c r="B18" s="42">
        <v>53505</v>
      </c>
      <c r="C18" s="30">
        <v>63314</v>
      </c>
      <c r="D18" s="30">
        <v>8702</v>
      </c>
      <c r="E18" s="30">
        <v>34749</v>
      </c>
      <c r="F18" s="30">
        <v>73936</v>
      </c>
      <c r="G18" s="9">
        <v>-35.054667788057195</v>
      </c>
      <c r="H18" s="9">
        <v>38.185216334921975</v>
      </c>
      <c r="I18" s="10">
        <v>112.77159054936834</v>
      </c>
    </row>
    <row r="19" spans="1:9">
      <c r="A19" s="3" t="s">
        <v>13</v>
      </c>
      <c r="B19" s="42">
        <v>2797</v>
      </c>
      <c r="C19" s="30">
        <v>7041</v>
      </c>
      <c r="D19" s="30">
        <v>851</v>
      </c>
      <c r="E19" s="30">
        <v>4919</v>
      </c>
      <c r="F19" s="30">
        <v>10895</v>
      </c>
      <c r="G19" s="9">
        <v>75.86700035752591</v>
      </c>
      <c r="H19" s="9">
        <v>289.52449052556307</v>
      </c>
      <c r="I19" s="10">
        <v>121.48810733889005</v>
      </c>
    </row>
    <row r="20" spans="1:9">
      <c r="A20" s="3" t="s">
        <v>14</v>
      </c>
      <c r="B20" s="42">
        <v>1871</v>
      </c>
      <c r="C20" s="30">
        <v>2438</v>
      </c>
      <c r="D20" s="30">
        <v>403</v>
      </c>
      <c r="E20" s="30">
        <v>2718</v>
      </c>
      <c r="F20" s="30">
        <v>7893</v>
      </c>
      <c r="G20" s="9">
        <v>45.269909139497599</v>
      </c>
      <c r="H20" s="9">
        <v>321.85996793158739</v>
      </c>
      <c r="I20" s="10">
        <v>190.3973509933775</v>
      </c>
    </row>
    <row r="21" spans="1:9">
      <c r="A21" s="3" t="s">
        <v>15</v>
      </c>
      <c r="B21" s="42">
        <v>5795</v>
      </c>
      <c r="C21" s="30">
        <v>8149</v>
      </c>
      <c r="D21" s="30">
        <v>558</v>
      </c>
      <c r="E21" s="30">
        <v>3431</v>
      </c>
      <c r="F21" s="30">
        <v>9346</v>
      </c>
      <c r="G21" s="9">
        <v>-40.793787748058676</v>
      </c>
      <c r="H21" s="9">
        <v>61.276962899050915</v>
      </c>
      <c r="I21" s="10">
        <v>172.39871757505099</v>
      </c>
    </row>
    <row r="22" spans="1:9">
      <c r="A22" s="3" t="s">
        <v>16</v>
      </c>
      <c r="B22" s="42">
        <v>3650</v>
      </c>
      <c r="C22" s="30">
        <v>3311</v>
      </c>
      <c r="D22" s="30">
        <v>225</v>
      </c>
      <c r="E22" s="30">
        <v>2322</v>
      </c>
      <c r="F22" s="30">
        <v>5191</v>
      </c>
      <c r="G22" s="9">
        <v>-36.383561643835613</v>
      </c>
      <c r="H22" s="9">
        <v>42.219178082191775</v>
      </c>
      <c r="I22" s="10">
        <v>123.55727820844101</v>
      </c>
    </row>
    <row r="23" spans="1:9">
      <c r="A23" s="3" t="s">
        <v>17</v>
      </c>
      <c r="B23" s="42">
        <v>1050</v>
      </c>
      <c r="C23" s="30">
        <v>1874</v>
      </c>
      <c r="D23" s="30">
        <v>281</v>
      </c>
      <c r="E23" s="30">
        <v>1217</v>
      </c>
      <c r="F23" s="30">
        <v>3106</v>
      </c>
      <c r="G23" s="9">
        <v>15.90476190476191</v>
      </c>
      <c r="H23" s="9">
        <v>195.8095238095238</v>
      </c>
      <c r="I23" s="10">
        <v>155.2177485620378</v>
      </c>
    </row>
    <row r="24" spans="1:9">
      <c r="A24" s="3" t="s">
        <v>18</v>
      </c>
      <c r="B24" s="42">
        <v>616</v>
      </c>
      <c r="C24" s="30">
        <v>975</v>
      </c>
      <c r="D24" s="30">
        <v>306</v>
      </c>
      <c r="E24" s="30">
        <v>968</v>
      </c>
      <c r="F24" s="30">
        <v>2270</v>
      </c>
      <c r="G24" s="9">
        <v>57.142857142857139</v>
      </c>
      <c r="H24" s="9">
        <v>268.50649350649348</v>
      </c>
      <c r="I24" s="10">
        <v>134.50413223140492</v>
      </c>
    </row>
    <row r="25" spans="1:9">
      <c r="A25" s="3" t="s">
        <v>19</v>
      </c>
      <c r="B25" s="42">
        <v>439</v>
      </c>
      <c r="C25" s="30">
        <v>0</v>
      </c>
      <c r="D25" s="30">
        <v>217</v>
      </c>
      <c r="E25" s="30">
        <v>507</v>
      </c>
      <c r="F25" s="30">
        <v>1945</v>
      </c>
      <c r="G25" s="9">
        <v>15.489749430523926</v>
      </c>
      <c r="H25" s="9">
        <v>343.05239179954441</v>
      </c>
      <c r="I25" s="10">
        <v>283.62919132149898</v>
      </c>
    </row>
    <row r="26" spans="1:9">
      <c r="A26" s="3" t="s">
        <v>20</v>
      </c>
      <c r="B26" s="42">
        <v>0</v>
      </c>
      <c r="C26" s="41">
        <v>0</v>
      </c>
      <c r="D26" s="30">
        <v>160</v>
      </c>
      <c r="E26" s="30">
        <v>640</v>
      </c>
      <c r="F26" s="30">
        <v>973</v>
      </c>
      <c r="G26" s="9" t="s">
        <v>54</v>
      </c>
      <c r="H26" s="9" t="s">
        <v>54</v>
      </c>
      <c r="I26" s="10">
        <v>52.031249999999993</v>
      </c>
    </row>
    <row r="27" spans="1:9">
      <c r="A27" s="3" t="s">
        <v>49</v>
      </c>
      <c r="B27" s="42">
        <v>0</v>
      </c>
      <c r="C27" s="41">
        <v>0</v>
      </c>
      <c r="D27" s="30">
        <v>30</v>
      </c>
      <c r="E27" s="30">
        <v>455</v>
      </c>
      <c r="F27" s="30">
        <v>490</v>
      </c>
      <c r="G27" s="9" t="s">
        <v>54</v>
      </c>
      <c r="H27" s="9" t="s">
        <v>54</v>
      </c>
      <c r="I27" s="10">
        <v>7.6923076923076872</v>
      </c>
    </row>
    <row r="28" spans="1:9">
      <c r="A28" s="12" t="s">
        <v>21</v>
      </c>
      <c r="B28" s="37">
        <v>71285</v>
      </c>
      <c r="C28" s="37">
        <v>90655</v>
      </c>
      <c r="D28" s="37">
        <v>12090</v>
      </c>
      <c r="E28" s="37">
        <v>55247</v>
      </c>
      <c r="F28" s="37">
        <v>122351</v>
      </c>
      <c r="G28" s="43">
        <v>-22.498421827874026</v>
      </c>
      <c r="H28" s="43">
        <v>71.636389142175787</v>
      </c>
      <c r="I28" s="62">
        <v>121.46179883070576</v>
      </c>
    </row>
    <row r="29" spans="1:9" ht="13.5" thickBot="1">
      <c r="A29" s="15" t="s">
        <v>22</v>
      </c>
      <c r="B29" s="38">
        <v>90406</v>
      </c>
      <c r="C29" s="38">
        <v>103178</v>
      </c>
      <c r="D29" s="38">
        <v>14992</v>
      </c>
      <c r="E29" s="38">
        <v>75648</v>
      </c>
      <c r="F29" s="38">
        <v>153291</v>
      </c>
      <c r="G29" s="44">
        <v>-16.324137778466032</v>
      </c>
      <c r="H29" s="44">
        <v>69.558436386965468</v>
      </c>
      <c r="I29" s="63">
        <v>102.63721446700509</v>
      </c>
    </row>
    <row r="30" spans="1:9" ht="13.5" thickTop="1"/>
  </sheetData>
  <mergeCells count="4">
    <mergeCell ref="A2:I2"/>
    <mergeCell ref="A4:A5"/>
    <mergeCell ref="A3:I3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L32" sqref="L32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Top="1">
      <c r="A3" s="86" t="s">
        <v>48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>
      <c r="A4" s="87"/>
      <c r="B4" s="24" t="s">
        <v>26</v>
      </c>
      <c r="C4" s="24" t="s">
        <v>27</v>
      </c>
      <c r="D4" s="24" t="s">
        <v>28</v>
      </c>
      <c r="E4" s="24" t="s">
        <v>29</v>
      </c>
      <c r="F4" s="24" t="s">
        <v>30</v>
      </c>
      <c r="G4" s="24" t="s">
        <v>31</v>
      </c>
      <c r="H4" s="24" t="s">
        <v>32</v>
      </c>
      <c r="I4" s="24" t="s">
        <v>33</v>
      </c>
      <c r="J4" s="24" t="s">
        <v>34</v>
      </c>
      <c r="K4" s="24" t="s">
        <v>35</v>
      </c>
      <c r="L4" s="24" t="s">
        <v>36</v>
      </c>
      <c r="M4" s="24" t="s">
        <v>37</v>
      </c>
      <c r="N4" s="28" t="s">
        <v>43</v>
      </c>
    </row>
    <row r="5" spans="1:14">
      <c r="A5" s="3" t="s">
        <v>0</v>
      </c>
      <c r="B5" s="4">
        <v>4192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>
        <v>4192</v>
      </c>
    </row>
    <row r="6" spans="1:14">
      <c r="A6" s="3" t="s">
        <v>1</v>
      </c>
      <c r="B6" s="4">
        <v>14641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>
        <v>14641</v>
      </c>
    </row>
    <row r="7" spans="1:14">
      <c r="A7" s="3" t="s">
        <v>2</v>
      </c>
      <c r="B7" s="4">
        <v>133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v>133</v>
      </c>
    </row>
    <row r="8" spans="1:14">
      <c r="A8" s="3" t="s">
        <v>3</v>
      </c>
      <c r="B8" s="4">
        <v>1585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v>1585</v>
      </c>
    </row>
    <row r="9" spans="1:14">
      <c r="A9" s="3" t="s">
        <v>4</v>
      </c>
      <c r="B9" s="4">
        <v>7061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v>7061</v>
      </c>
    </row>
    <row r="10" spans="1:14">
      <c r="A10" s="3" t="s">
        <v>5</v>
      </c>
      <c r="B10" s="4">
        <v>3196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v>3196</v>
      </c>
    </row>
    <row r="11" spans="1:14">
      <c r="A11" s="3" t="s">
        <v>6</v>
      </c>
      <c r="B11" s="4">
        <v>132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v>132</v>
      </c>
    </row>
    <row r="12" spans="1:14">
      <c r="A12" s="3" t="s">
        <v>7</v>
      </c>
      <c r="B12" s="4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2" t="s">
        <v>10</v>
      </c>
      <c r="B15" s="13">
        <v>30940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v>30940</v>
      </c>
    </row>
    <row r="16" spans="1:14">
      <c r="A16" s="3" t="s">
        <v>11</v>
      </c>
      <c r="B16" s="4">
        <v>6306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v>6306</v>
      </c>
    </row>
    <row r="17" spans="1:14">
      <c r="A17" s="3" t="s">
        <v>12</v>
      </c>
      <c r="B17" s="4">
        <v>73936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v>73936</v>
      </c>
    </row>
    <row r="18" spans="1:14">
      <c r="A18" s="3" t="s">
        <v>13</v>
      </c>
      <c r="B18" s="4">
        <v>10895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v>10895</v>
      </c>
    </row>
    <row r="19" spans="1:14">
      <c r="A19" s="3" t="s">
        <v>14</v>
      </c>
      <c r="B19" s="4">
        <v>7893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v>7893</v>
      </c>
    </row>
    <row r="20" spans="1:14">
      <c r="A20" s="3" t="s">
        <v>15</v>
      </c>
      <c r="B20" s="4">
        <v>9346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v>9346</v>
      </c>
    </row>
    <row r="21" spans="1:14">
      <c r="A21" s="3" t="s">
        <v>16</v>
      </c>
      <c r="B21" s="4">
        <v>5191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v>5191</v>
      </c>
    </row>
    <row r="22" spans="1:14">
      <c r="A22" s="3" t="s">
        <v>17</v>
      </c>
      <c r="B22" s="4">
        <v>3106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v>3106</v>
      </c>
    </row>
    <row r="23" spans="1:14">
      <c r="A23" s="3" t="s">
        <v>18</v>
      </c>
      <c r="B23" s="4">
        <v>2270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v>2270</v>
      </c>
    </row>
    <row r="24" spans="1:14">
      <c r="A24" s="3" t="s">
        <v>19</v>
      </c>
      <c r="B24" s="4">
        <v>1945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v>1945</v>
      </c>
    </row>
    <row r="25" spans="1:14">
      <c r="A25" s="3" t="s">
        <v>20</v>
      </c>
      <c r="B25" s="4">
        <v>973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v>973</v>
      </c>
    </row>
    <row r="26" spans="1:14">
      <c r="A26" s="3" t="s">
        <v>49</v>
      </c>
      <c r="B26" s="4">
        <v>490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v>490</v>
      </c>
    </row>
    <row r="27" spans="1:14">
      <c r="A27" s="12" t="s">
        <v>21</v>
      </c>
      <c r="B27" s="13">
        <v>122351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v>122351</v>
      </c>
    </row>
    <row r="28" spans="1:14" ht="13.5" thickBot="1">
      <c r="A28" s="15" t="s">
        <v>22</v>
      </c>
      <c r="B28" s="16">
        <v>153291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>
        <v>153291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2023-02-06T08:33:04Z</dcterms:modified>
</cp:coreProperties>
</file>